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Racing\MTB\2018 MTB stuff\Series Standings\"/>
    </mc:Choice>
  </mc:AlternateContent>
  <bookViews>
    <workbookView xWindow="360" yWindow="135" windowWidth="14355" windowHeight="442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Sheet1!$A$1:$R$302</definedName>
  </definedNames>
  <calcPr calcId="171027"/>
</workbook>
</file>

<file path=xl/calcChain.xml><?xml version="1.0" encoding="utf-8"?>
<calcChain xmlns="http://schemas.openxmlformats.org/spreadsheetml/2006/main">
  <c r="D16" i="1" l="1"/>
  <c r="D9" i="1"/>
  <c r="D17" i="1"/>
  <c r="D10" i="1"/>
  <c r="D11" i="1"/>
  <c r="D12" i="1"/>
  <c r="D13" i="1"/>
  <c r="D14" i="1"/>
  <c r="D15" i="1"/>
  <c r="D8" i="1"/>
  <c r="D123" i="1"/>
  <c r="D125" i="1"/>
  <c r="D124" i="1"/>
  <c r="D126" i="1"/>
  <c r="D164" i="1"/>
  <c r="D138" i="1"/>
  <c r="D136" i="1"/>
  <c r="D137" i="1"/>
  <c r="D142" i="1"/>
  <c r="D141" i="1"/>
  <c r="D139" i="1"/>
  <c r="D140" i="1"/>
  <c r="D143" i="1"/>
  <c r="D144" i="1"/>
  <c r="D145" i="1"/>
  <c r="D146" i="1"/>
  <c r="D147" i="1"/>
  <c r="D248" i="1"/>
  <c r="F248" i="1" s="1"/>
  <c r="D249" i="1"/>
  <c r="F249" i="1" s="1"/>
  <c r="D247" i="1"/>
  <c r="F247" i="1" s="1"/>
  <c r="D252" i="1"/>
  <c r="F252" i="1" s="1"/>
  <c r="D253" i="1"/>
  <c r="F253" i="1" s="1"/>
  <c r="D251" i="1"/>
  <c r="F251" i="1" s="1"/>
  <c r="D250" i="1"/>
  <c r="F250" i="1" s="1"/>
  <c r="D90" i="1"/>
  <c r="F90" i="1" s="1"/>
  <c r="D98" i="1"/>
  <c r="F98" i="1" s="1"/>
  <c r="D91" i="1"/>
  <c r="F91" i="1" s="1"/>
  <c r="D103" i="1"/>
  <c r="F103" i="1" s="1"/>
  <c r="D104" i="1"/>
  <c r="F104" i="1" s="1"/>
  <c r="D95" i="1"/>
  <c r="F95" i="1" s="1"/>
  <c r="D105" i="1"/>
  <c r="F105" i="1" s="1"/>
  <c r="D106" i="1"/>
  <c r="F106" i="1" s="1"/>
  <c r="D107" i="1"/>
  <c r="F107" i="1" s="1"/>
  <c r="D108" i="1"/>
  <c r="F108" i="1" s="1"/>
  <c r="D109" i="1"/>
  <c r="F109" i="1" s="1"/>
  <c r="D96" i="1"/>
  <c r="F96" i="1" s="1"/>
  <c r="D110" i="1"/>
  <c r="F110" i="1" s="1"/>
  <c r="D111" i="1"/>
  <c r="F111" i="1" s="1"/>
  <c r="D112" i="1"/>
  <c r="F112" i="1" s="1"/>
  <c r="D92" i="1"/>
  <c r="F92" i="1" s="1"/>
  <c r="D93" i="1"/>
  <c r="F93" i="1" s="1"/>
  <c r="D97" i="1"/>
  <c r="F97" i="1" s="1"/>
  <c r="D99" i="1"/>
  <c r="F99" i="1" s="1"/>
  <c r="D102" i="1"/>
  <c r="F102" i="1" s="1"/>
  <c r="D101" i="1"/>
  <c r="F101" i="1" s="1"/>
  <c r="D100" i="1"/>
  <c r="F100" i="1" s="1"/>
  <c r="D94" i="1"/>
  <c r="F94" i="1" s="1"/>
  <c r="F290" i="1" l="1"/>
  <c r="F291" i="1"/>
  <c r="F292" i="1"/>
  <c r="F293" i="1"/>
  <c r="F294" i="1"/>
  <c r="F295" i="1"/>
  <c r="F296" i="1"/>
  <c r="F289" i="1"/>
  <c r="D294" i="1"/>
  <c r="D295" i="1"/>
  <c r="D296" i="1"/>
  <c r="D289" i="1"/>
  <c r="D291" i="1"/>
  <c r="D292" i="1"/>
  <c r="D290" i="1"/>
  <c r="D293" i="1"/>
  <c r="D274" i="1" l="1"/>
  <c r="D266" i="1"/>
  <c r="D269" i="1"/>
  <c r="D263" i="1"/>
  <c r="D267" i="1"/>
  <c r="D272" i="1"/>
  <c r="D268" i="1"/>
  <c r="D275" i="1"/>
  <c r="D273" i="1"/>
  <c r="D276" i="1"/>
  <c r="D264" i="1"/>
  <c r="D277" i="1"/>
  <c r="D278" i="1"/>
  <c r="D270" i="1"/>
  <c r="D271" i="1"/>
  <c r="D265" i="1"/>
  <c r="F274" i="1" l="1"/>
  <c r="D208" i="1"/>
  <c r="D178" i="1"/>
  <c r="D176" i="1"/>
  <c r="D180" i="1"/>
  <c r="D183" i="1"/>
  <c r="D185" i="1"/>
  <c r="F276" i="1"/>
  <c r="F271" i="1"/>
  <c r="F264" i="1"/>
  <c r="F265" i="1"/>
  <c r="F266" i="1"/>
  <c r="F270" i="1"/>
  <c r="F263" i="1"/>
  <c r="F269" i="1"/>
  <c r="F267" i="1"/>
  <c r="F272" i="1"/>
  <c r="F268" i="1"/>
  <c r="F277" i="1"/>
  <c r="D221" i="1"/>
  <c r="F221" i="1" s="1"/>
  <c r="F224" i="1"/>
  <c r="D223" i="1"/>
  <c r="F225" i="1"/>
  <c r="D222" i="1"/>
  <c r="F222" i="1" s="1"/>
  <c r="D207" i="1"/>
  <c r="D206" i="1"/>
  <c r="D179" i="1"/>
  <c r="D181" i="1"/>
  <c r="D186" i="1"/>
  <c r="D177" i="1"/>
  <c r="D184" i="1"/>
  <c r="D175" i="1"/>
  <c r="D182" i="1"/>
  <c r="D68" i="1"/>
  <c r="D71" i="1"/>
  <c r="D69" i="1"/>
  <c r="D75" i="1"/>
  <c r="D74" i="1"/>
  <c r="D73" i="1"/>
  <c r="D70" i="1"/>
  <c r="D72" i="1"/>
  <c r="D67" i="1"/>
  <c r="D66" i="1"/>
  <c r="D49" i="1"/>
  <c r="D50" i="1"/>
  <c r="D46" i="1"/>
  <c r="D29" i="1"/>
  <c r="F273" i="1"/>
</calcChain>
</file>

<file path=xl/sharedStrings.xml><?xml version="1.0" encoding="utf-8"?>
<sst xmlns="http://schemas.openxmlformats.org/spreadsheetml/2006/main" count="502" uniqueCount="238">
  <si>
    <t>Elite Men</t>
  </si>
  <si>
    <t>RANK</t>
  </si>
  <si>
    <t>Rider Name</t>
  </si>
  <si>
    <t>Club</t>
  </si>
  <si>
    <t>Elite Women</t>
  </si>
  <si>
    <t>Expert Men</t>
  </si>
  <si>
    <t># of podiums</t>
  </si>
  <si>
    <t>Was Rider's Ave Speed/Lap Time Within the Top 2/3 of the Elite Men Category?</t>
  </si>
  <si>
    <t>XC1</t>
  </si>
  <si>
    <t>XC2</t>
  </si>
  <si>
    <t>XC3</t>
  </si>
  <si>
    <t>XC4</t>
  </si>
  <si>
    <t>Riders in the Senior Expert Men's categories will be upgraded on the basis of top-3 (2 wins; or 1 win+ 2 top-3; or 5 top-3 placings) performances and average speed/lap-times.</t>
  </si>
  <si>
    <t>Expert Women</t>
  </si>
  <si>
    <t>Was Rider's Ave Speed/Lap Time Within the Top 3/4 of the Elite Women Category?</t>
  </si>
  <si>
    <t>Riders in the Senior Women's categories will be upgraded on the basis of top-3 (2 wins; or 1 win+ 2 top-3; or 5 top-3 placings) performances and average speed/lap-times.</t>
  </si>
  <si>
    <t>XC5: Prov</t>
  </si>
  <si>
    <t>Sport Men</t>
  </si>
  <si>
    <t>Total Upgrade Points</t>
  </si>
  <si>
    <t>Riders in Senior Sport category will be upgraded to Expert upon gaining 40 Alberta Mountain Bike Cup points.</t>
  </si>
  <si>
    <t>Upgraded Rider</t>
  </si>
  <si>
    <t>After race:</t>
  </si>
  <si>
    <t>Sport Women</t>
  </si>
  <si>
    <t>Was Rider's Ave Speed/Lap Time Within the Top 3/4 of the Expert Women Category?</t>
  </si>
  <si>
    <t>XC5:Prov</t>
  </si>
  <si>
    <t>Novice Men</t>
  </si>
  <si>
    <t>Novice Women</t>
  </si>
  <si>
    <t>Sport Youth Men</t>
  </si>
  <si>
    <t>Sport Youth Women</t>
  </si>
  <si>
    <t>Novice Youth Men</t>
  </si>
  <si>
    <t>Riders in Novice Youth categories will be upgraded to Sport Youth upon earning 30 Alberta Mountain Bike Cup points.</t>
  </si>
  <si>
    <t>Novice Youth Women</t>
  </si>
  <si>
    <r>
      <t xml:space="preserve">Riders in Senior Novice Men's Category may upgrade to Sport at their own discretion </t>
    </r>
    <r>
      <rPr>
        <b/>
        <i/>
        <u/>
        <sz val="11"/>
        <rFont val="Arial"/>
        <family val="2"/>
      </rPr>
      <t>or</t>
    </r>
    <r>
      <rPr>
        <i/>
        <sz val="11"/>
        <rFont val="Arial"/>
        <family val="2"/>
      </rPr>
      <t xml:space="preserve"> upon winning 1 race or reaching 2 podiums.</t>
    </r>
  </si>
  <si>
    <r>
      <t xml:space="preserve">Riders in the Senior Novice Women's categories may upgrade to Sport at their own discretion, </t>
    </r>
    <r>
      <rPr>
        <b/>
        <i/>
        <u/>
        <sz val="11"/>
        <rFont val="Arial"/>
        <family val="2"/>
      </rPr>
      <t>or</t>
    </r>
    <r>
      <rPr>
        <i/>
        <sz val="11"/>
        <rFont val="Arial"/>
        <family val="2"/>
      </rPr>
      <t xml:space="preserve"> upon winning 1 race or reaching 2 podiums.</t>
    </r>
  </si>
  <si>
    <t>U17 Expert (Sport Men)</t>
  </si>
  <si>
    <t>U17 Expert (Sport Women)</t>
  </si>
  <si>
    <t>*Citizen License, Points do not count until full license is purchased</t>
  </si>
  <si>
    <t>Riders in Sport Youth categories will be upgraded to U17/U15/U13 Expert upon Earning 40 Alberta Mountain Bike Cup points ("Senior Sport" Category at all future Alberta Cups)</t>
  </si>
  <si>
    <t>2017 POINTS</t>
  </si>
  <si>
    <t>AB MTB Cup XC #3</t>
  </si>
  <si>
    <t>Dawn of the Tread XC #4</t>
  </si>
  <si>
    <t>*Expert Racer- AB Provincial Team Tryout in Elite category</t>
  </si>
  <si>
    <t>RMCC</t>
  </si>
  <si>
    <t>2018 POINTS</t>
  </si>
  <si>
    <r>
      <t xml:space="preserve">2018 Alberta Cup XC Mountain Bike </t>
    </r>
    <r>
      <rPr>
        <b/>
        <sz val="16"/>
        <color indexed="8"/>
        <rFont val="Calibri"/>
        <family val="2"/>
      </rPr>
      <t xml:space="preserve">Standings </t>
    </r>
  </si>
  <si>
    <t xml:space="preserve">Colin McAtthur </t>
  </si>
  <si>
    <t xml:space="preserve">Redbike </t>
  </si>
  <si>
    <t>Aric hartley</t>
  </si>
  <si>
    <t xml:space="preserve">Bow cycle </t>
  </si>
  <si>
    <t>Eric Zilinski</t>
  </si>
  <si>
    <t xml:space="preserve">Indipendant </t>
  </si>
  <si>
    <t>Lukas mark</t>
  </si>
  <si>
    <t>Timothy Hill</t>
  </si>
  <si>
    <t xml:space="preserve">Erik Loewen </t>
  </si>
  <si>
    <t>Pelton Racing P/B Northern Backup</t>
  </si>
  <si>
    <t>John Chambers</t>
  </si>
  <si>
    <t xml:space="preserve">Deadgoat Racing </t>
  </si>
  <si>
    <t xml:space="preserve">Jamie Miceli </t>
  </si>
  <si>
    <t xml:space="preserve">Onyaleft </t>
  </si>
  <si>
    <t xml:space="preserve">Darryl Heidebrecht </t>
  </si>
  <si>
    <t>pedalhead race room</t>
  </si>
  <si>
    <t xml:space="preserve">Aron Adrian </t>
  </si>
  <si>
    <t xml:space="preserve">670 collective </t>
  </si>
  <si>
    <t>David Stanford</t>
  </si>
  <si>
    <t>Nuovo Nord</t>
  </si>
  <si>
    <t xml:space="preserve">Nate Belanger </t>
  </si>
  <si>
    <t xml:space="preserve">Nathan DeVries </t>
  </si>
  <si>
    <t xml:space="preserve">Magnus Stenlund </t>
  </si>
  <si>
    <t>juventus</t>
  </si>
  <si>
    <r>
      <rPr>
        <sz val="11"/>
        <color theme="1"/>
        <rFont val="Calibri"/>
        <family val="2"/>
        <scheme val="minor"/>
      </rPr>
      <t>Luke Fricker</t>
    </r>
    <r>
      <rPr>
        <sz val="11"/>
        <color rgb="FFFF0000"/>
        <rFont val="Calibri"/>
        <family val="2"/>
        <scheme val="minor"/>
      </rPr>
      <t xml:space="preserve"> </t>
    </r>
  </si>
  <si>
    <t>Kyle Licis</t>
  </si>
  <si>
    <t>Ella Myers</t>
  </si>
  <si>
    <t>Independant</t>
  </si>
  <si>
    <t xml:space="preserve">Marc Gauvin </t>
  </si>
  <si>
    <t xml:space="preserve">Synergy Racing </t>
  </si>
  <si>
    <t>Finn Anderson</t>
  </si>
  <si>
    <t xml:space="preserve">XC Bragg Creek </t>
  </si>
  <si>
    <t xml:space="preserve">Chris Heinemann </t>
  </si>
  <si>
    <t xml:space="preserve">Juventus Cycling Club </t>
  </si>
  <si>
    <t xml:space="preserve">Cadin Pollard </t>
  </si>
  <si>
    <t xml:space="preserve">Rundle Mountain Cycling club </t>
  </si>
  <si>
    <t xml:space="preserve">Harrison Giesbrecht </t>
  </si>
  <si>
    <t xml:space="preserve">Isaac Hartley </t>
  </si>
  <si>
    <t xml:space="preserve">Samuel Flater </t>
  </si>
  <si>
    <t>Hardcore Cycling club</t>
  </si>
  <si>
    <t xml:space="preserve">Seth Robertson </t>
  </si>
  <si>
    <t xml:space="preserve">RMCC </t>
  </si>
  <si>
    <t xml:space="preserve">Aidan Outtrim </t>
  </si>
  <si>
    <t xml:space="preserve">Independant </t>
  </si>
  <si>
    <t xml:space="preserve">Miliana Giesbrecht </t>
  </si>
  <si>
    <t xml:space="preserve">Anabelle Thomas </t>
  </si>
  <si>
    <t xml:space="preserve">Bow Cycle </t>
  </si>
  <si>
    <t xml:space="preserve">Chiara Harris </t>
  </si>
  <si>
    <t xml:space="preserve">Speed Demons </t>
  </si>
  <si>
    <t xml:space="preserve">Sunnie Leishman </t>
  </si>
  <si>
    <t>Personal Podium</t>
  </si>
  <si>
    <t xml:space="preserve">Darwin Orsler </t>
  </si>
  <si>
    <t xml:space="preserve">Synergy race Cycling Club </t>
  </si>
  <si>
    <t xml:space="preserve">Hayden flater </t>
  </si>
  <si>
    <t xml:space="preserve">Hardcore Cycling Club </t>
  </si>
  <si>
    <t>coulee cruiser AB cup #1</t>
  </si>
  <si>
    <t>mountain maiden AB cup #2</t>
  </si>
  <si>
    <t>Dawn of the Tread AB cup #3</t>
  </si>
  <si>
    <t>Canmore XC AB cup #4</t>
  </si>
  <si>
    <t xml:space="preserve">Battle of the border </t>
  </si>
  <si>
    <t xml:space="preserve">Fluffy Bunny Provincial champs </t>
  </si>
  <si>
    <t xml:space="preserve">Fluffy Bunny Provincial Champs </t>
  </si>
  <si>
    <t>dawn of the Tread AB cup #3</t>
  </si>
  <si>
    <t xml:space="preserve">Battle of the Border </t>
  </si>
  <si>
    <t>Coulee cruiser AB cup #1</t>
  </si>
  <si>
    <t>Mountain Maidan AB cup #2</t>
  </si>
  <si>
    <t xml:space="preserve">Fluffy bunny Provincial Champs </t>
  </si>
  <si>
    <t>Coulee Cruiser AB cup #1</t>
  </si>
  <si>
    <t>Maountain Maiden AB cup #2</t>
  </si>
  <si>
    <t xml:space="preserve">Mac Porter </t>
  </si>
  <si>
    <t>David Anderson</t>
  </si>
  <si>
    <t>Kevin Nemeth</t>
  </si>
  <si>
    <t xml:space="preserve">Guy Cote </t>
  </si>
  <si>
    <t>Headwinds</t>
  </si>
  <si>
    <t>Kyle Dudman</t>
  </si>
  <si>
    <t>Harley  Borlee</t>
  </si>
  <si>
    <t xml:space="preserve">Bicisport </t>
  </si>
  <si>
    <t>Collin McAurthur</t>
  </si>
  <si>
    <t xml:space="preserve">Coulee cruiser </t>
  </si>
  <si>
    <t xml:space="preserve">Headwinds </t>
  </si>
  <si>
    <t>yes</t>
  </si>
  <si>
    <t xml:space="preserve">Logan Sadesky </t>
  </si>
  <si>
    <t>Mike Forbes</t>
  </si>
  <si>
    <t>Onyerleft</t>
  </si>
  <si>
    <t xml:space="preserve">Ryan Mclean </t>
  </si>
  <si>
    <t xml:space="preserve">juventus </t>
  </si>
  <si>
    <t xml:space="preserve">Glenn Harris </t>
  </si>
  <si>
    <t xml:space="preserve">Deadgoat </t>
  </si>
  <si>
    <t>Blaine Sherman</t>
  </si>
  <si>
    <t xml:space="preserve">Jill Cody </t>
  </si>
  <si>
    <t>no</t>
  </si>
  <si>
    <t xml:space="preserve">Brittant Webster </t>
  </si>
  <si>
    <t>Sidney McGill</t>
  </si>
  <si>
    <t xml:space="preserve">Focus CX Canada </t>
  </si>
  <si>
    <t xml:space="preserve">Alana Heise </t>
  </si>
  <si>
    <t xml:space="preserve">Terrascape Racing </t>
  </si>
  <si>
    <t xml:space="preserve">Eva poidevin </t>
  </si>
  <si>
    <t xml:space="preserve">Shawna Donaldson </t>
  </si>
  <si>
    <t xml:space="preserve">Simon Dove </t>
  </si>
  <si>
    <t xml:space="preserve">Kate Page </t>
  </si>
  <si>
    <t>Cindy Bakke</t>
  </si>
  <si>
    <t xml:space="preserve">Julie McFarlane </t>
  </si>
  <si>
    <t xml:space="preserve">Spin sisters </t>
  </si>
  <si>
    <t xml:space="preserve">Sabine Comeau </t>
  </si>
  <si>
    <t xml:space="preserve">Aida Boonstra </t>
  </si>
  <si>
    <t>XC Bragg creek</t>
  </si>
  <si>
    <t xml:space="preserve">kaisa Lemyre </t>
  </si>
  <si>
    <t>Benjamin Damant</t>
  </si>
  <si>
    <t xml:space="preserve">Johnathan Kruzick </t>
  </si>
  <si>
    <t xml:space="preserve">jventus </t>
  </si>
  <si>
    <t xml:space="preserve">Corbett Boonstra </t>
  </si>
  <si>
    <t xml:space="preserve">Ryder Ellis </t>
  </si>
  <si>
    <t>XCBC</t>
  </si>
  <si>
    <t>Ryder Knoll</t>
  </si>
  <si>
    <t xml:space="preserve">Cyclemeisters </t>
  </si>
  <si>
    <t xml:space="preserve">Tobias Lemyre </t>
  </si>
  <si>
    <t>Joseph Distefano</t>
  </si>
  <si>
    <t xml:space="preserve">isabelle Orsler </t>
  </si>
  <si>
    <t xml:space="preserve">Tim cooney </t>
  </si>
  <si>
    <t xml:space="preserve">Kevin banks </t>
  </si>
  <si>
    <t>Emanuel Lys</t>
  </si>
  <si>
    <t xml:space="preserve">Jacob Playfair </t>
  </si>
  <si>
    <t xml:space="preserve">jacob Damont </t>
  </si>
  <si>
    <t xml:space="preserve">lawence Steike </t>
  </si>
  <si>
    <t>Robert Stagg</t>
  </si>
  <si>
    <t>Cyclemeisters/bowcycle</t>
  </si>
  <si>
    <t xml:space="preserve">headwinds </t>
  </si>
  <si>
    <t xml:space="preserve">bicisport </t>
  </si>
  <si>
    <t xml:space="preserve">Tim Cooney </t>
  </si>
  <si>
    <t xml:space="preserve">Coulee Cruiser </t>
  </si>
  <si>
    <t>David Yaxley</t>
  </si>
  <si>
    <t>Juventus</t>
  </si>
  <si>
    <t xml:space="preserve">michael Verveda </t>
  </si>
  <si>
    <t xml:space="preserve">Sean Germaine </t>
  </si>
  <si>
    <t>Jamie Lamb</t>
  </si>
  <si>
    <t xml:space="preserve">Peter Knight </t>
  </si>
  <si>
    <t>Darren Schmidt</t>
  </si>
  <si>
    <t>Cody Shimizu</t>
  </si>
  <si>
    <t>Steven Soon</t>
  </si>
  <si>
    <t>Graham Dichal</t>
  </si>
  <si>
    <t xml:space="preserve">Sheri Foster </t>
  </si>
  <si>
    <t>Hardcore CC</t>
  </si>
  <si>
    <t>Karen Martins</t>
  </si>
  <si>
    <t>Fiona Mulvenna</t>
  </si>
  <si>
    <t>Nicholas Hill</t>
  </si>
  <si>
    <t>Beck Ellis</t>
  </si>
  <si>
    <t>Cole Lynch</t>
  </si>
  <si>
    <t>Logan Zenert</t>
  </si>
  <si>
    <t>Mountain Maiden</t>
  </si>
  <si>
    <t>Craig Maddox</t>
  </si>
  <si>
    <t>Kevin Mills</t>
  </si>
  <si>
    <t>Darren Engels</t>
  </si>
  <si>
    <t>Deadgoat Racing</t>
  </si>
  <si>
    <t>Nico Knoll</t>
  </si>
  <si>
    <t>Molly Krazizky</t>
  </si>
  <si>
    <t>Cyclemeisters/Bow cycle</t>
  </si>
  <si>
    <t>Shay Fredrich-Dunne</t>
  </si>
  <si>
    <t>Independent</t>
  </si>
  <si>
    <t>Ciara McConnell</t>
  </si>
  <si>
    <t>Stacy Lockerbie</t>
  </si>
  <si>
    <t>Cyclemeisters/Bow Cycle</t>
  </si>
  <si>
    <t>Eric Peace</t>
  </si>
  <si>
    <t>Eric Ouellette</t>
  </si>
  <si>
    <t>Café Racers</t>
  </si>
  <si>
    <t>Paul Cayer</t>
  </si>
  <si>
    <t>Athletes in Action</t>
  </si>
  <si>
    <t>Julia Hill</t>
  </si>
  <si>
    <t>Riley Hughes</t>
  </si>
  <si>
    <t>Chiara Harris</t>
  </si>
  <si>
    <t>Julia Stanislawski</t>
  </si>
  <si>
    <t>Susanne McArthur</t>
  </si>
  <si>
    <t>Indpendent</t>
  </si>
  <si>
    <t>Meighan Achtemichuk</t>
  </si>
  <si>
    <t>Mud, Sweat &amp; Gears</t>
  </si>
  <si>
    <t>Liann Hewson</t>
  </si>
  <si>
    <t>ERTC</t>
  </si>
  <si>
    <t>Micheala Bonham</t>
  </si>
  <si>
    <t xml:space="preserve">Laura Maclean </t>
  </si>
  <si>
    <t>Jane marzetti</t>
  </si>
  <si>
    <t xml:space="preserve">Jeremy Dittrich </t>
  </si>
  <si>
    <t>Ian Murry</t>
  </si>
  <si>
    <t>Paul Ignatiuk</t>
  </si>
  <si>
    <t>Andre Sutton</t>
  </si>
  <si>
    <t>redbike</t>
  </si>
  <si>
    <t>Pl Martin</t>
  </si>
  <si>
    <t xml:space="preserve">Kaleb Muller </t>
  </si>
  <si>
    <t>Denise Hill</t>
  </si>
  <si>
    <t>Caitlin Callaghan</t>
  </si>
  <si>
    <t>Spin Siters MTB Club</t>
  </si>
  <si>
    <t>Kate Page</t>
  </si>
  <si>
    <t>Ramona Hill</t>
  </si>
  <si>
    <t>Stephanie O'Brien</t>
  </si>
  <si>
    <t>Sherri Foster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</si>
</sst>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color indexed="17"/>
      <name val="Arial"/>
      <family val="2"/>
    </font>
    <font>
      <sz val="10"/>
      <color indexed="11"/>
      <name val="Arial"/>
      <family val="2"/>
    </font>
    <font>
      <b/>
      <i/>
      <sz val="10"/>
      <color indexed="10"/>
      <name val="Arial"/>
      <family val="2"/>
    </font>
    <font>
      <b/>
      <sz val="10"/>
      <color indexed="17"/>
      <name val="Arial"/>
      <family val="2"/>
    </font>
    <font>
      <b/>
      <sz val="10"/>
      <color indexed="10"/>
      <name val="Arial"/>
      <family val="2"/>
    </font>
    <font>
      <b/>
      <sz val="10"/>
      <color indexed="16"/>
      <name val="Arial"/>
      <family val="2"/>
    </font>
    <font>
      <sz val="10"/>
      <color indexed="10"/>
      <name val="Arial"/>
      <family val="2"/>
    </font>
    <font>
      <b/>
      <sz val="16"/>
      <color indexed="8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0"/>
      <color rgb="FF00B050"/>
      <name val="Arial"/>
      <family val="2"/>
    </font>
    <font>
      <b/>
      <i/>
      <sz val="10"/>
      <color rgb="FFFF0000"/>
      <name val="Arial"/>
      <family val="2"/>
    </font>
    <font>
      <b/>
      <sz val="10"/>
      <color rgb="FF0033CC"/>
      <name val="Arial"/>
      <family val="2"/>
    </font>
    <font>
      <b/>
      <i/>
      <sz val="10"/>
      <color rgb="FF00B050"/>
      <name val="Arial"/>
      <family val="2"/>
    </font>
    <font>
      <sz val="10"/>
      <color rgb="FF0033CC"/>
      <name val="Arial"/>
      <family val="2"/>
    </font>
    <font>
      <sz val="10"/>
      <color theme="1"/>
      <name val="Arial"/>
      <family val="2"/>
    </font>
    <font>
      <sz val="12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rgb="FF0033CC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i/>
      <sz val="11"/>
      <name val="Arial"/>
      <family val="2"/>
    </font>
    <font>
      <b/>
      <i/>
      <u/>
      <sz val="11"/>
      <name val="Arial"/>
      <family val="2"/>
    </font>
    <font>
      <sz val="10"/>
      <color rgb="FF00B050"/>
      <name val="Arial"/>
      <family val="2"/>
    </font>
    <font>
      <sz val="11"/>
      <color rgb="FF00B050"/>
      <name val="Calibri"/>
      <family val="2"/>
      <scheme val="minor"/>
    </font>
    <font>
      <i/>
      <sz val="1"/>
      <name val="Arial"/>
      <family val="2"/>
    </font>
    <font>
      <sz val="1"/>
      <color theme="1"/>
      <name val="Calibri"/>
      <family val="2"/>
      <scheme val="minor"/>
    </font>
    <font>
      <b/>
      <i/>
      <sz val="1"/>
      <color rgb="FFFF0000"/>
      <name val="Arial"/>
      <family val="2"/>
    </font>
    <font>
      <b/>
      <sz val="11"/>
      <color rgb="FFFF0000"/>
      <name val="Arial"/>
      <family val="2"/>
    </font>
    <font>
      <u/>
      <sz val="11"/>
      <name val="Arial"/>
      <family val="2"/>
    </font>
    <font>
      <sz val="11"/>
      <color theme="9" tint="-0.249977111117893"/>
      <name val="Calibri"/>
      <family val="2"/>
      <scheme val="minor"/>
    </font>
    <font>
      <sz val="11"/>
      <color rgb="FF00B050"/>
      <name val="Arial"/>
      <family val="2"/>
    </font>
    <font>
      <sz val="11"/>
      <color theme="5"/>
      <name val="Calibri"/>
      <family val="2"/>
      <scheme val="minor"/>
    </font>
    <font>
      <b/>
      <sz val="11"/>
      <color theme="5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0"/>
      <color theme="3"/>
      <name val="Arial"/>
      <family val="2"/>
    </font>
  </fonts>
  <fills count="4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80">
    <xf numFmtId="0" fontId="0" fillId="0" borderId="0" xfId="0"/>
    <xf numFmtId="0" fontId="37" fillId="0" borderId="0" xfId="0" applyFont="1" applyFill="1" applyBorder="1" applyAlignment="1">
      <alignment vertical="center" textRotation="90" wrapText="1"/>
    </xf>
    <xf numFmtId="0" fontId="18" fillId="0" borderId="0" xfId="0" applyFont="1" applyFill="1" applyBorder="1" applyAlignment="1">
      <alignment horizontal="center" vertical="center"/>
    </xf>
    <xf numFmtId="0" fontId="19" fillId="0" borderId="0" xfId="0" applyFont="1" applyFill="1" applyBorder="1"/>
    <xf numFmtId="0" fontId="19" fillId="0" borderId="0" xfId="0" applyFont="1" applyFill="1" applyBorder="1" applyAlignment="1">
      <alignment horizontal="center"/>
    </xf>
    <xf numFmtId="0" fontId="33" fillId="0" borderId="0" xfId="0" applyFont="1" applyFill="1" applyBorder="1" applyAlignment="1">
      <alignment horizontal="center"/>
    </xf>
    <xf numFmtId="0" fontId="40" fillId="0" borderId="0" xfId="0" applyFont="1" applyAlignment="1">
      <alignment vertical="center"/>
    </xf>
    <xf numFmtId="0" fontId="19" fillId="0" borderId="10" xfId="0" applyFont="1" applyFill="1" applyBorder="1" applyAlignment="1">
      <alignment horizontal="center"/>
    </xf>
    <xf numFmtId="0" fontId="19" fillId="33" borderId="10" xfId="0" applyFont="1" applyFill="1" applyBorder="1" applyAlignment="1">
      <alignment horizontal="center"/>
    </xf>
    <xf numFmtId="0" fontId="18" fillId="38" borderId="1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/>
    </xf>
    <xf numFmtId="0" fontId="19" fillId="33" borderId="10" xfId="0" applyFont="1" applyFill="1" applyBorder="1" applyAlignment="1">
      <alignment horizontal="center"/>
    </xf>
    <xf numFmtId="0" fontId="29" fillId="34" borderId="10" xfId="0" applyFont="1" applyFill="1" applyBorder="1" applyAlignment="1">
      <alignment horizontal="center"/>
    </xf>
    <xf numFmtId="0" fontId="36" fillId="0" borderId="10" xfId="0" applyFont="1" applyFill="1" applyBorder="1" applyAlignment="1">
      <alignment horizontal="center"/>
    </xf>
    <xf numFmtId="0" fontId="36" fillId="33" borderId="10" xfId="0" applyFont="1" applyFill="1" applyBorder="1" applyAlignment="1">
      <alignment horizontal="center"/>
    </xf>
    <xf numFmtId="0" fontId="30" fillId="36" borderId="10" xfId="0" applyFont="1" applyFill="1" applyBorder="1" applyAlignment="1">
      <alignment horizontal="center" vertical="center"/>
    </xf>
    <xf numFmtId="0" fontId="30" fillId="36" borderId="10" xfId="0" applyFont="1" applyFill="1" applyBorder="1" applyAlignment="1">
      <alignment horizontal="center"/>
    </xf>
    <xf numFmtId="0" fontId="20" fillId="0" borderId="0" xfId="0" applyFont="1" applyAlignment="1">
      <alignment horizontal="left"/>
    </xf>
    <xf numFmtId="0" fontId="19" fillId="0" borderId="10" xfId="0" applyFont="1" applyFill="1" applyBorder="1" applyAlignment="1">
      <alignment horizontal="center"/>
    </xf>
    <xf numFmtId="0" fontId="19" fillId="33" borderId="10" xfId="0" applyFont="1" applyFill="1" applyBorder="1" applyAlignment="1">
      <alignment horizontal="center"/>
    </xf>
    <xf numFmtId="0" fontId="29" fillId="34" borderId="10" xfId="0" applyFont="1" applyFill="1" applyBorder="1" applyAlignment="1">
      <alignment horizontal="center"/>
    </xf>
    <xf numFmtId="0" fontId="29" fillId="0" borderId="0" xfId="0" applyFont="1" applyAlignment="1">
      <alignment horizontal="center" vertical="center"/>
    </xf>
    <xf numFmtId="0" fontId="32" fillId="0" borderId="0" xfId="0" applyFont="1" applyFill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29" fillId="36" borderId="10" xfId="0" applyFont="1" applyFill="1" applyBorder="1" applyAlignment="1">
      <alignment horizontal="center" vertical="center"/>
    </xf>
    <xf numFmtId="0" fontId="19" fillId="33" borderId="10" xfId="0" applyFont="1" applyFill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0" fillId="33" borderId="10" xfId="0" applyFont="1" applyFill="1" applyBorder="1" applyAlignment="1">
      <alignment horizontal="center"/>
    </xf>
    <xf numFmtId="0" fontId="36" fillId="33" borderId="10" xfId="0" applyFont="1" applyFill="1" applyBorder="1" applyAlignment="1">
      <alignment horizontal="center"/>
    </xf>
    <xf numFmtId="0" fontId="33" fillId="37" borderId="10" xfId="0" applyFont="1" applyFill="1" applyBorder="1" applyAlignment="1">
      <alignment horizontal="center"/>
    </xf>
    <xf numFmtId="0" fontId="29" fillId="0" borderId="0" xfId="0" applyFont="1" applyFill="1" applyBorder="1" applyAlignment="1">
      <alignment horizontal="center"/>
    </xf>
    <xf numFmtId="0" fontId="30" fillId="0" borderId="0" xfId="0" applyFont="1" applyBorder="1"/>
    <xf numFmtId="0" fontId="30" fillId="0" borderId="0" xfId="0" applyFont="1"/>
    <xf numFmtId="0" fontId="0" fillId="0" borderId="0" xfId="0"/>
    <xf numFmtId="0" fontId="20" fillId="0" borderId="0" xfId="0" applyFont="1"/>
    <xf numFmtId="0" fontId="0" fillId="0" borderId="0" xfId="0" applyFill="1"/>
    <xf numFmtId="0" fontId="20" fillId="0" borderId="0" xfId="0" applyFont="1" applyFill="1"/>
    <xf numFmtId="0" fontId="2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2" fillId="0" borderId="0" xfId="0" applyFont="1" applyAlignment="1">
      <alignment horizont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0" fillId="0" borderId="0" xfId="0" applyFont="1" applyAlignment="1">
      <alignment vertical="center"/>
    </xf>
    <xf numFmtId="0" fontId="29" fillId="36" borderId="10" xfId="0" applyFont="1" applyFill="1" applyBorder="1" applyAlignment="1">
      <alignment horizontal="center" vertical="center"/>
    </xf>
    <xf numFmtId="0" fontId="39" fillId="37" borderId="14" xfId="0" applyFont="1" applyFill="1" applyBorder="1" applyAlignment="1">
      <alignment horizontal="center" vertical="center" textRotation="90"/>
    </xf>
    <xf numFmtId="0" fontId="41" fillId="34" borderId="13" xfId="0" applyFont="1" applyFill="1" applyBorder="1" applyAlignment="1">
      <alignment horizontal="center" vertical="center" textRotation="90"/>
    </xf>
    <xf numFmtId="0" fontId="41" fillId="34" borderId="14" xfId="0" applyFont="1" applyFill="1" applyBorder="1" applyAlignment="1">
      <alignment horizontal="center" vertical="center" textRotation="90"/>
    </xf>
    <xf numFmtId="0" fontId="18" fillId="38" borderId="13" xfId="0" applyFont="1" applyFill="1" applyBorder="1" applyAlignment="1">
      <alignment horizontal="center" vertical="center" wrapText="1"/>
    </xf>
    <xf numFmtId="0" fontId="18" fillId="38" borderId="14" xfId="0" applyFont="1" applyFill="1" applyBorder="1" applyAlignment="1">
      <alignment horizontal="center" vertical="center" wrapText="1"/>
    </xf>
    <xf numFmtId="0" fontId="18" fillId="35" borderId="13" xfId="0" applyFont="1" applyFill="1" applyBorder="1" applyAlignment="1">
      <alignment horizontal="center" vertical="center" wrapText="1"/>
    </xf>
    <xf numFmtId="0" fontId="18" fillId="35" borderId="14" xfId="0" applyFont="1" applyFill="1" applyBorder="1" applyAlignment="1">
      <alignment horizontal="center" vertical="center" wrapText="1"/>
    </xf>
    <xf numFmtId="0" fontId="18" fillId="38" borderId="13" xfId="0" applyFont="1" applyFill="1" applyBorder="1" applyAlignment="1">
      <alignment horizontal="center" vertical="center" textRotation="255"/>
    </xf>
    <xf numFmtId="0" fontId="18" fillId="38" borderId="14" xfId="0" applyFont="1" applyFill="1" applyBorder="1" applyAlignment="1">
      <alignment horizontal="center" vertical="center" textRotation="255"/>
    </xf>
    <xf numFmtId="0" fontId="19" fillId="0" borderId="10" xfId="0" applyFont="1" applyFill="1" applyBorder="1" applyAlignment="1">
      <alignment horizontal="center" vertical="center"/>
    </xf>
    <xf numFmtId="0" fontId="33" fillId="37" borderId="10" xfId="0" applyFont="1" applyFill="1" applyBorder="1" applyAlignment="1">
      <alignment horizontal="center" vertical="center"/>
    </xf>
    <xf numFmtId="0" fontId="0" fillId="0" borderId="0" xfId="0"/>
    <xf numFmtId="0" fontId="0" fillId="0" borderId="0" xfId="0" applyBorder="1"/>
    <xf numFmtId="0" fontId="31" fillId="0" borderId="0" xfId="0" applyFont="1" applyFill="1" applyBorder="1"/>
    <xf numFmtId="0" fontId="0" fillId="0" borderId="0" xfId="0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0" fillId="0" borderId="0" xfId="0" applyFill="1"/>
    <xf numFmtId="0" fontId="31" fillId="0" borderId="0" xfId="0" applyFont="1" applyFill="1"/>
    <xf numFmtId="0" fontId="0" fillId="0" borderId="0" xfId="0" applyFill="1" applyAlignment="1">
      <alignment horizontal="center"/>
    </xf>
    <xf numFmtId="0" fontId="23" fillId="0" borderId="0" xfId="0" applyFont="1" applyFill="1" applyAlignment="1">
      <alignment horizontal="center"/>
    </xf>
    <xf numFmtId="0" fontId="0" fillId="0" borderId="0" xfId="0"/>
    <xf numFmtId="0" fontId="29" fillId="34" borderId="10" xfId="0" applyFont="1" applyFill="1" applyBorder="1" applyAlignment="1">
      <alignment horizontal="center"/>
    </xf>
    <xf numFmtId="0" fontId="19" fillId="0" borderId="0" xfId="0" applyFont="1" applyFill="1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9" fillId="36" borderId="10" xfId="0" applyFont="1" applyFill="1" applyBorder="1" applyAlignment="1">
      <alignment horizontal="center" vertical="center"/>
    </xf>
    <xf numFmtId="0" fontId="30" fillId="36" borderId="10" xfId="0" applyFont="1" applyFill="1" applyBorder="1" applyAlignment="1">
      <alignment horizontal="center" vertical="center"/>
    </xf>
    <xf numFmtId="0" fontId="18" fillId="38" borderId="10" xfId="0" applyFont="1" applyFill="1" applyBorder="1" applyAlignment="1">
      <alignment horizontal="center" vertical="center"/>
    </xf>
    <xf numFmtId="0" fontId="0" fillId="0" borderId="0" xfId="0"/>
    <xf numFmtId="0" fontId="19" fillId="0" borderId="10" xfId="0" applyFont="1" applyFill="1" applyBorder="1" applyAlignment="1">
      <alignment horizontal="center"/>
    </xf>
    <xf numFmtId="0" fontId="19" fillId="33" borderId="10" xfId="0" applyFont="1" applyFill="1" applyBorder="1" applyAlignment="1">
      <alignment horizontal="center"/>
    </xf>
    <xf numFmtId="0" fontId="20" fillId="0" borderId="0" xfId="0" applyFont="1"/>
    <xf numFmtId="0" fontId="0" fillId="0" borderId="0" xfId="0" applyBorder="1"/>
    <xf numFmtId="0" fontId="0" fillId="0" borderId="0" xfId="0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19" fillId="0" borderId="0" xfId="0" applyFont="1" applyBorder="1"/>
    <xf numFmtId="0" fontId="30" fillId="0" borderId="0" xfId="0" applyFont="1" applyBorder="1"/>
    <xf numFmtId="0" fontId="18" fillId="0" borderId="0" xfId="0" applyFont="1" applyBorder="1" applyAlignment="1">
      <alignment horizontal="center"/>
    </xf>
    <xf numFmtId="0" fontId="33" fillId="37" borderId="10" xfId="0" applyFont="1" applyFill="1" applyBorder="1" applyAlignment="1">
      <alignment horizontal="center"/>
    </xf>
    <xf numFmtId="0" fontId="18" fillId="38" borderId="10" xfId="0" applyFont="1" applyFill="1" applyBorder="1" applyAlignment="1">
      <alignment horizontal="center" vertical="center"/>
    </xf>
    <xf numFmtId="0" fontId="0" fillId="0" borderId="0" xfId="0"/>
    <xf numFmtId="0" fontId="19" fillId="0" borderId="10" xfId="0" applyFont="1" applyFill="1" applyBorder="1" applyAlignment="1">
      <alignment horizontal="center"/>
    </xf>
    <xf numFmtId="0" fontId="19" fillId="33" borderId="10" xfId="0" applyFont="1" applyFill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20" fillId="0" borderId="0" xfId="0" applyFont="1"/>
    <xf numFmtId="0" fontId="0" fillId="0" borderId="0" xfId="0" applyBorder="1"/>
    <xf numFmtId="0" fontId="34" fillId="0" borderId="0" xfId="0" applyFont="1" applyBorder="1"/>
    <xf numFmtId="0" fontId="32" fillId="0" borderId="0" xfId="0" applyFont="1" applyBorder="1"/>
    <xf numFmtId="0" fontId="35" fillId="0" borderId="0" xfId="0" applyFont="1" applyBorder="1"/>
    <xf numFmtId="0" fontId="33" fillId="37" borderId="10" xfId="0" applyFont="1" applyFill="1" applyBorder="1" applyAlignment="1">
      <alignment horizontal="center"/>
    </xf>
    <xf numFmtId="0" fontId="18" fillId="38" borderId="10" xfId="0" applyFont="1" applyFill="1" applyBorder="1" applyAlignment="1">
      <alignment horizontal="center" vertical="center"/>
    </xf>
    <xf numFmtId="0" fontId="0" fillId="0" borderId="0" xfId="0"/>
    <xf numFmtId="0" fontId="19" fillId="0" borderId="10" xfId="0" applyFont="1" applyFill="1" applyBorder="1" applyAlignment="1">
      <alignment horizontal="center"/>
    </xf>
    <xf numFmtId="0" fontId="19" fillId="33" borderId="10" xfId="0" applyFont="1" applyFill="1" applyBorder="1" applyAlignment="1">
      <alignment horizontal="center"/>
    </xf>
    <xf numFmtId="0" fontId="0" fillId="0" borderId="0" xfId="0" applyBorder="1"/>
    <xf numFmtId="0" fontId="24" fillId="0" borderId="0" xfId="0" applyFont="1" applyBorder="1" applyAlignment="1">
      <alignment horizontal="center"/>
    </xf>
    <xf numFmtId="0" fontId="34" fillId="0" borderId="0" xfId="0" applyFont="1" applyBorder="1"/>
    <xf numFmtId="0" fontId="32" fillId="0" borderId="0" xfId="0" applyFont="1" applyBorder="1"/>
    <xf numFmtId="0" fontId="20" fillId="0" borderId="0" xfId="0" applyFont="1" applyBorder="1"/>
    <xf numFmtId="0" fontId="35" fillId="0" borderId="0" xfId="0" applyFont="1" applyBorder="1"/>
    <xf numFmtId="0" fontId="27" fillId="0" borderId="0" xfId="0" applyFont="1" applyBorder="1"/>
    <xf numFmtId="0" fontId="0" fillId="0" borderId="0" xfId="0"/>
    <xf numFmtId="0" fontId="19" fillId="0" borderId="10" xfId="0" applyFont="1" applyFill="1" applyBorder="1" applyAlignment="1">
      <alignment horizontal="center"/>
    </xf>
    <xf numFmtId="0" fontId="19" fillId="33" borderId="1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0" fillId="0" borderId="0" xfId="0" applyBorder="1"/>
    <xf numFmtId="0" fontId="34" fillId="0" borderId="0" xfId="0" applyFont="1" applyBorder="1"/>
    <xf numFmtId="0" fontId="32" fillId="0" borderId="0" xfId="0" applyFont="1" applyBorder="1"/>
    <xf numFmtId="0" fontId="19" fillId="0" borderId="0" xfId="0" applyFont="1" applyBorder="1" applyAlignment="1">
      <alignment horizontal="center"/>
    </xf>
    <xf numFmtId="0" fontId="35" fillId="0" borderId="0" xfId="0" applyFont="1" applyBorder="1"/>
    <xf numFmtId="0" fontId="33" fillId="37" borderId="10" xfId="0" applyFont="1" applyFill="1" applyBorder="1" applyAlignment="1">
      <alignment horizontal="center"/>
    </xf>
    <xf numFmtId="0" fontId="18" fillId="38" borderId="10" xfId="0" applyFont="1" applyFill="1" applyBorder="1" applyAlignment="1">
      <alignment horizontal="center" vertical="center"/>
    </xf>
    <xf numFmtId="0" fontId="29" fillId="40" borderId="10" xfId="0" applyFont="1" applyFill="1" applyBorder="1" applyAlignment="1">
      <alignment horizontal="center"/>
    </xf>
    <xf numFmtId="0" fontId="29" fillId="40" borderId="10" xfId="0" applyFont="1" applyFill="1" applyBorder="1" applyAlignment="1">
      <alignment horizontal="center" vertical="center"/>
    </xf>
    <xf numFmtId="0" fontId="44" fillId="0" borderId="0" xfId="0" applyFont="1"/>
    <xf numFmtId="0" fontId="38" fillId="0" borderId="0" xfId="0" applyFont="1" applyFill="1" applyBorder="1" applyAlignment="1">
      <alignment vertical="center"/>
    </xf>
    <xf numFmtId="0" fontId="29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vertical="center" wrapText="1"/>
    </xf>
    <xf numFmtId="0" fontId="0" fillId="0" borderId="10" xfId="0" applyBorder="1" applyAlignment="1">
      <alignment horizontal="center"/>
    </xf>
    <xf numFmtId="0" fontId="44" fillId="0" borderId="0" xfId="0" applyFont="1" applyAlignment="1">
      <alignment horizontal="left"/>
    </xf>
    <xf numFmtId="0" fontId="47" fillId="0" borderId="0" xfId="0" applyFont="1"/>
    <xf numFmtId="0" fontId="14" fillId="0" borderId="10" xfId="0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48" fillId="0" borderId="0" xfId="0" applyFont="1"/>
    <xf numFmtId="0" fontId="49" fillId="0" borderId="0" xfId="0" applyFont="1"/>
    <xf numFmtId="0" fontId="50" fillId="0" borderId="0" xfId="0" applyFont="1"/>
    <xf numFmtId="0" fontId="48" fillId="0" borderId="0" xfId="0" applyFont="1" applyFill="1"/>
    <xf numFmtId="0" fontId="50" fillId="0" borderId="0" xfId="0" applyFont="1" applyFill="1"/>
    <xf numFmtId="0" fontId="0" fillId="0" borderId="0" xfId="0" applyFont="1"/>
    <xf numFmtId="0" fontId="51" fillId="0" borderId="0" xfId="0" applyFont="1" applyBorder="1" applyAlignment="1">
      <alignment horizontal="center"/>
    </xf>
    <xf numFmtId="0" fontId="51" fillId="0" borderId="0" xfId="0" applyFont="1" applyFill="1" applyBorder="1" applyAlignment="1">
      <alignment horizontal="center"/>
    </xf>
    <xf numFmtId="0" fontId="18" fillId="34" borderId="10" xfId="0" applyFont="1" applyFill="1" applyBorder="1" applyAlignment="1">
      <alignment horizontal="center"/>
    </xf>
    <xf numFmtId="0" fontId="52" fillId="0" borderId="0" xfId="0" applyFont="1"/>
    <xf numFmtId="0" fontId="52" fillId="0" borderId="0" xfId="0" applyFont="1" applyFill="1" applyBorder="1"/>
    <xf numFmtId="0" fontId="53" fillId="0" borderId="0" xfId="0" applyFont="1"/>
    <xf numFmtId="0" fontId="46" fillId="0" borderId="10" xfId="0" applyFont="1" applyBorder="1" applyAlignment="1">
      <alignment horizontal="center"/>
    </xf>
    <xf numFmtId="0" fontId="54" fillId="0" borderId="0" xfId="0" applyFont="1"/>
    <xf numFmtId="0" fontId="52" fillId="41" borderId="10" xfId="0" applyFont="1" applyFill="1" applyBorder="1" applyAlignment="1">
      <alignment horizontal="center"/>
    </xf>
    <xf numFmtId="0" fontId="14" fillId="41" borderId="10" xfId="0" applyFont="1" applyFill="1" applyBorder="1" applyAlignment="1">
      <alignment horizontal="center"/>
    </xf>
    <xf numFmtId="0" fontId="44" fillId="0" borderId="0" xfId="0" applyFont="1" applyBorder="1"/>
    <xf numFmtId="0" fontId="18" fillId="38" borderId="14" xfId="0" applyFont="1" applyFill="1" applyBorder="1" applyAlignment="1">
      <alignment horizontal="center" vertical="center" textRotation="255"/>
    </xf>
    <xf numFmtId="0" fontId="46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42" fillId="0" borderId="10" xfId="0" applyFont="1" applyFill="1" applyBorder="1"/>
    <xf numFmtId="0" fontId="42" fillId="0" borderId="10" xfId="0" applyFont="1" applyBorder="1"/>
    <xf numFmtId="0" fontId="0" fillId="0" borderId="10" xfId="0" applyFont="1" applyBorder="1"/>
    <xf numFmtId="0" fontId="47" fillId="0" borderId="10" xfId="0" applyFont="1" applyBorder="1" applyAlignment="1">
      <alignment horizontal="left"/>
    </xf>
    <xf numFmtId="0" fontId="42" fillId="0" borderId="10" xfId="0" applyFont="1" applyBorder="1" applyAlignment="1">
      <alignment horizontal="left"/>
    </xf>
    <xf numFmtId="0" fontId="42" fillId="0" borderId="10" xfId="0" applyFont="1" applyFill="1" applyBorder="1" applyAlignment="1">
      <alignment horizontal="left"/>
    </xf>
    <xf numFmtId="0" fontId="14" fillId="0" borderId="10" xfId="0" applyFont="1" applyBorder="1" applyAlignment="1">
      <alignment horizontal="left"/>
    </xf>
    <xf numFmtId="0" fontId="0" fillId="0" borderId="10" xfId="0" applyBorder="1"/>
    <xf numFmtId="0" fontId="42" fillId="0" borderId="0" xfId="0" applyFont="1" applyFill="1" applyBorder="1"/>
    <xf numFmtId="0" fontId="18" fillId="34" borderId="11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35" fillId="0" borderId="0" xfId="0" applyFont="1" applyFill="1" applyBorder="1"/>
    <xf numFmtId="0" fontId="34" fillId="0" borderId="0" xfId="0" applyFont="1" applyFill="1" applyBorder="1"/>
    <xf numFmtId="0" fontId="32" fillId="0" borderId="0" xfId="0" applyFont="1" applyFill="1" applyBorder="1"/>
    <xf numFmtId="0" fontId="0" fillId="0" borderId="0" xfId="0" applyFill="1" applyBorder="1"/>
    <xf numFmtId="0" fontId="56" fillId="41" borderId="10" xfId="0" applyFont="1" applyFill="1" applyBorder="1" applyAlignment="1">
      <alignment horizontal="center"/>
    </xf>
    <xf numFmtId="0" fontId="37" fillId="0" borderId="10" xfId="0" applyFont="1" applyFill="1" applyBorder="1" applyAlignment="1">
      <alignment horizontal="center" vertical="center"/>
    </xf>
    <xf numFmtId="0" fontId="37" fillId="0" borderId="11" xfId="0" applyFont="1" applyFill="1" applyBorder="1" applyAlignment="1">
      <alignment horizontal="center" vertical="center"/>
    </xf>
    <xf numFmtId="0" fontId="41" fillId="34" borderId="14" xfId="0" applyFont="1" applyFill="1" applyBorder="1" applyAlignment="1">
      <alignment horizontal="center" vertical="center"/>
    </xf>
    <xf numFmtId="0" fontId="39" fillId="37" borderId="14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 wrapText="1"/>
    </xf>
    <xf numFmtId="0" fontId="57" fillId="0" borderId="10" xfId="0" applyFont="1" applyBorder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57" fillId="0" borderId="10" xfId="0" applyFont="1" applyBorder="1"/>
    <xf numFmtId="0" fontId="41" fillId="40" borderId="13" xfId="0" applyFont="1" applyFill="1" applyBorder="1" applyAlignment="1">
      <alignment horizontal="center" vertical="center" textRotation="90"/>
    </xf>
    <xf numFmtId="0" fontId="18" fillId="35" borderId="15" xfId="0" applyFont="1" applyFill="1" applyBorder="1" applyAlignment="1">
      <alignment horizontal="center" vertical="center" wrapText="1"/>
    </xf>
    <xf numFmtId="0" fontId="18" fillId="38" borderId="13" xfId="0" applyFont="1" applyFill="1" applyBorder="1" applyAlignment="1">
      <alignment horizontal="center" vertical="center" wrapText="1"/>
    </xf>
    <xf numFmtId="0" fontId="41" fillId="34" borderId="13" xfId="0" applyFont="1" applyFill="1" applyBorder="1" applyAlignment="1">
      <alignment horizontal="center" vertical="center" textRotation="90"/>
    </xf>
    <xf numFmtId="0" fontId="18" fillId="38" borderId="13" xfId="0" applyFont="1" applyFill="1" applyBorder="1" applyAlignment="1">
      <alignment vertical="center" textRotation="255"/>
    </xf>
    <xf numFmtId="0" fontId="14" fillId="0" borderId="10" xfId="0" applyFont="1" applyBorder="1"/>
    <xf numFmtId="0" fontId="18" fillId="38" borderId="13" xfId="0" applyFont="1" applyFill="1" applyBorder="1" applyAlignment="1">
      <alignment vertical="center" wrapText="1"/>
    </xf>
    <xf numFmtId="0" fontId="18" fillId="35" borderId="13" xfId="0" applyFont="1" applyFill="1" applyBorder="1" applyAlignment="1">
      <alignment vertical="center" wrapText="1"/>
    </xf>
    <xf numFmtId="0" fontId="39" fillId="37" borderId="13" xfId="0" applyFont="1" applyFill="1" applyBorder="1" applyAlignment="1">
      <alignment vertical="center" textRotation="90"/>
    </xf>
    <xf numFmtId="0" fontId="33" fillId="37" borderId="14" xfId="0" applyFont="1" applyFill="1" applyBorder="1" applyAlignment="1">
      <alignment horizontal="center" vertical="center"/>
    </xf>
    <xf numFmtId="0" fontId="19" fillId="33" borderId="14" xfId="0" applyFont="1" applyFill="1" applyBorder="1" applyAlignment="1">
      <alignment horizontal="center"/>
    </xf>
    <xf numFmtId="0" fontId="29" fillId="34" borderId="14" xfId="0" applyFont="1" applyFill="1" applyBorder="1" applyAlignment="1">
      <alignment horizontal="center"/>
    </xf>
    <xf numFmtId="0" fontId="57" fillId="41" borderId="10" xfId="0" applyFont="1" applyFill="1" applyBorder="1" applyAlignment="1">
      <alignment horizontal="center"/>
    </xf>
    <xf numFmtId="0" fontId="37" fillId="35" borderId="10" xfId="0" applyFont="1" applyFill="1" applyBorder="1" applyAlignment="1">
      <alignment horizontal="center" vertical="center" textRotation="90" wrapText="1"/>
    </xf>
    <xf numFmtId="0" fontId="37" fillId="35" borderId="13" xfId="0" applyFont="1" applyFill="1" applyBorder="1" applyAlignment="1">
      <alignment horizontal="center" vertical="center" textRotation="90" wrapText="1"/>
    </xf>
    <xf numFmtId="0" fontId="37" fillId="35" borderId="14" xfId="0" applyFont="1" applyFill="1" applyBorder="1" applyAlignment="1">
      <alignment horizontal="center" vertical="center" textRotation="90" wrapText="1"/>
    </xf>
    <xf numFmtId="0" fontId="18" fillId="35" borderId="15" xfId="0" applyFont="1" applyFill="1" applyBorder="1" applyAlignment="1">
      <alignment horizontal="center" vertical="center" wrapText="1"/>
    </xf>
    <xf numFmtId="0" fontId="39" fillId="37" borderId="13" xfId="0" applyFont="1" applyFill="1" applyBorder="1" applyAlignment="1">
      <alignment horizontal="center" vertical="center" textRotation="90"/>
    </xf>
    <xf numFmtId="0" fontId="39" fillId="37" borderId="14" xfId="0" applyFont="1" applyFill="1" applyBorder="1" applyAlignment="1">
      <alignment horizontal="center" vertical="center" textRotation="90"/>
    </xf>
    <xf numFmtId="0" fontId="18" fillId="35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37" borderId="14" xfId="0" applyFill="1" applyBorder="1" applyAlignment="1">
      <alignment horizontal="center" wrapText="1"/>
    </xf>
    <xf numFmtId="0" fontId="43" fillId="34" borderId="13" xfId="0" applyFont="1" applyFill="1" applyBorder="1" applyAlignment="1">
      <alignment horizontal="center" vertical="center" textRotation="90"/>
    </xf>
    <xf numFmtId="0" fontId="39" fillId="37" borderId="13" xfId="0" applyFont="1" applyFill="1" applyBorder="1" applyAlignment="1">
      <alignment horizontal="center" vertical="center" textRotation="90"/>
    </xf>
    <xf numFmtId="0" fontId="0" fillId="0" borderId="10" xfId="0" applyFont="1" applyBorder="1" applyAlignment="1">
      <alignment horizontal="left"/>
    </xf>
    <xf numFmtId="0" fontId="37" fillId="35" borderId="10" xfId="0" applyFont="1" applyFill="1" applyBorder="1" applyAlignment="1">
      <alignment horizontal="center" vertical="center" textRotation="90" wrapText="1"/>
    </xf>
    <xf numFmtId="0" fontId="37" fillId="35" borderId="13" xfId="0" applyFont="1" applyFill="1" applyBorder="1" applyAlignment="1">
      <alignment horizontal="center" vertical="center" textRotation="90" wrapText="1"/>
    </xf>
    <xf numFmtId="0" fontId="37" fillId="35" borderId="10" xfId="0" applyFont="1" applyFill="1" applyBorder="1" applyAlignment="1">
      <alignment horizontal="center" vertical="center" textRotation="90" wrapText="1"/>
    </xf>
    <xf numFmtId="0" fontId="37" fillId="35" borderId="10" xfId="0" applyFont="1" applyFill="1" applyBorder="1" applyAlignment="1">
      <alignment horizontal="center" vertical="center" textRotation="90" wrapText="1"/>
    </xf>
    <xf numFmtId="0" fontId="37" fillId="35" borderId="13" xfId="0" applyFont="1" applyFill="1" applyBorder="1" applyAlignment="1">
      <alignment horizontal="center" vertical="center" textRotation="90" wrapText="1"/>
    </xf>
    <xf numFmtId="0" fontId="19" fillId="42" borderId="10" xfId="0" applyFont="1" applyFill="1" applyBorder="1" applyAlignment="1">
      <alignment horizontal="center"/>
    </xf>
    <xf numFmtId="0" fontId="0" fillId="39" borderId="0" xfId="0" applyFill="1"/>
    <xf numFmtId="0" fontId="18" fillId="38" borderId="10" xfId="0" applyFont="1" applyFill="1" applyBorder="1" applyAlignment="1">
      <alignment horizontal="center" vertical="center"/>
    </xf>
    <xf numFmtId="0" fontId="0" fillId="41" borderId="10" xfId="0" applyFont="1" applyFill="1" applyBorder="1"/>
    <xf numFmtId="0" fontId="0" fillId="41" borderId="10" xfId="0" applyFont="1" applyFill="1" applyBorder="1" applyAlignment="1">
      <alignment horizontal="center"/>
    </xf>
    <xf numFmtId="0" fontId="16" fillId="43" borderId="10" xfId="0" applyFont="1" applyFill="1" applyBorder="1" applyAlignment="1">
      <alignment horizontal="center"/>
    </xf>
    <xf numFmtId="0" fontId="41" fillId="40" borderId="13" xfId="0" applyFont="1" applyFill="1" applyBorder="1" applyAlignment="1">
      <alignment horizontal="center" vertical="center" textRotation="90"/>
    </xf>
    <xf numFmtId="0" fontId="18" fillId="38" borderId="13" xfId="0" applyFont="1" applyFill="1" applyBorder="1" applyAlignment="1">
      <alignment horizontal="center" vertical="center" wrapText="1"/>
    </xf>
    <xf numFmtId="0" fontId="18" fillId="35" borderId="15" xfId="0" applyFont="1" applyFill="1" applyBorder="1" applyAlignment="1">
      <alignment horizontal="center" vertical="center" wrapText="1"/>
    </xf>
    <xf numFmtId="0" fontId="39" fillId="37" borderId="13" xfId="0" applyFont="1" applyFill="1" applyBorder="1" applyAlignment="1">
      <alignment horizontal="center" vertical="center" textRotation="90"/>
    </xf>
    <xf numFmtId="0" fontId="43" fillId="34" borderId="13" xfId="0" applyFont="1" applyFill="1" applyBorder="1" applyAlignment="1">
      <alignment horizontal="center" vertical="center" textRotation="90"/>
    </xf>
    <xf numFmtId="0" fontId="37" fillId="35" borderId="10" xfId="0" applyFont="1" applyFill="1" applyBorder="1" applyAlignment="1">
      <alignment horizontal="center" vertical="center" textRotation="90" wrapText="1"/>
    </xf>
    <xf numFmtId="0" fontId="37" fillId="35" borderId="13" xfId="0" applyFont="1" applyFill="1" applyBorder="1" applyAlignment="1">
      <alignment horizontal="center" vertical="center" textRotation="90" wrapText="1"/>
    </xf>
    <xf numFmtId="0" fontId="18" fillId="35" borderId="13" xfId="0" applyFont="1" applyFill="1" applyBorder="1" applyAlignment="1">
      <alignment horizontal="center" vertical="center" wrapText="1"/>
    </xf>
    <xf numFmtId="0" fontId="18" fillId="38" borderId="13" xfId="0" applyFont="1" applyFill="1" applyBorder="1" applyAlignment="1">
      <alignment horizontal="center" vertical="center" textRotation="255"/>
    </xf>
    <xf numFmtId="0" fontId="18" fillId="38" borderId="13" xfId="0" applyFont="1" applyFill="1" applyBorder="1" applyAlignment="1">
      <alignment horizontal="center" vertical="center"/>
    </xf>
    <xf numFmtId="0" fontId="18" fillId="38" borderId="14" xfId="0" applyFont="1" applyFill="1" applyBorder="1" applyAlignment="1">
      <alignment horizontal="center" vertical="center"/>
    </xf>
    <xf numFmtId="0" fontId="18" fillId="38" borderId="10" xfId="0" applyFont="1" applyFill="1" applyBorder="1" applyAlignment="1">
      <alignment horizontal="center" vertical="center"/>
    </xf>
    <xf numFmtId="0" fontId="18" fillId="38" borderId="10" xfId="0" applyFont="1" applyFill="1" applyBorder="1" applyAlignment="1">
      <alignment horizontal="center" vertical="center" textRotation="255"/>
    </xf>
    <xf numFmtId="0" fontId="18" fillId="38" borderId="10" xfId="0" applyFont="1" applyFill="1" applyBorder="1" applyAlignment="1">
      <alignment horizontal="center" vertical="center" textRotation="255"/>
    </xf>
    <xf numFmtId="0" fontId="18" fillId="38" borderId="13" xfId="0" applyFont="1" applyFill="1" applyBorder="1" applyAlignment="1">
      <alignment horizontal="center" vertical="center" textRotation="255"/>
    </xf>
    <xf numFmtId="0" fontId="18" fillId="38" borderId="14" xfId="0" applyFont="1" applyFill="1" applyBorder="1" applyAlignment="1">
      <alignment horizontal="center" vertical="center" textRotation="255"/>
    </xf>
    <xf numFmtId="0" fontId="18" fillId="38" borderId="13" xfId="0" applyFont="1" applyFill="1" applyBorder="1" applyAlignment="1">
      <alignment horizontal="center" vertical="center"/>
    </xf>
    <xf numFmtId="0" fontId="18" fillId="38" borderId="21" xfId="0" applyFont="1" applyFill="1" applyBorder="1" applyAlignment="1">
      <alignment horizontal="center" vertical="center"/>
    </xf>
    <xf numFmtId="0" fontId="18" fillId="38" borderId="14" xfId="0" applyFont="1" applyFill="1" applyBorder="1" applyAlignment="1">
      <alignment horizontal="center" vertical="center"/>
    </xf>
    <xf numFmtId="0" fontId="38" fillId="39" borderId="11" xfId="0" applyFont="1" applyFill="1" applyBorder="1" applyAlignment="1">
      <alignment horizontal="center" vertical="center"/>
    </xf>
    <xf numFmtId="0" fontId="38" fillId="39" borderId="17" xfId="0" applyFont="1" applyFill="1" applyBorder="1" applyAlignment="1">
      <alignment horizontal="center" vertical="center"/>
    </xf>
    <xf numFmtId="0" fontId="37" fillId="35" borderId="10" xfId="0" applyFont="1" applyFill="1" applyBorder="1" applyAlignment="1">
      <alignment horizontal="center" vertical="center" textRotation="90" wrapText="1"/>
    </xf>
    <xf numFmtId="0" fontId="18" fillId="38" borderId="13" xfId="0" applyFont="1" applyFill="1" applyBorder="1" applyAlignment="1">
      <alignment horizontal="center" vertical="center" wrapText="1"/>
    </xf>
    <xf numFmtId="0" fontId="18" fillId="38" borderId="14" xfId="0" applyFont="1" applyFill="1" applyBorder="1" applyAlignment="1">
      <alignment horizontal="center" vertical="center" wrapText="1"/>
    </xf>
    <xf numFmtId="0" fontId="38" fillId="39" borderId="12" xfId="0" applyFont="1" applyFill="1" applyBorder="1" applyAlignment="1">
      <alignment horizontal="center" vertical="center"/>
    </xf>
    <xf numFmtId="0" fontId="29" fillId="36" borderId="10" xfId="0" applyFont="1" applyFill="1" applyBorder="1" applyAlignment="1">
      <alignment horizontal="center" vertical="center" wrapText="1"/>
    </xf>
    <xf numFmtId="0" fontId="37" fillId="35" borderId="13" xfId="0" applyFont="1" applyFill="1" applyBorder="1" applyAlignment="1">
      <alignment horizontal="center" vertical="center" textRotation="90" wrapText="1"/>
    </xf>
    <xf numFmtId="0" fontId="37" fillId="35" borderId="14" xfId="0" applyFont="1" applyFill="1" applyBorder="1" applyAlignment="1">
      <alignment horizontal="center" vertical="center" textRotation="90" wrapText="1"/>
    </xf>
    <xf numFmtId="0" fontId="41" fillId="34" borderId="18" xfId="0" applyFont="1" applyFill="1" applyBorder="1" applyAlignment="1">
      <alignment horizontal="center" vertical="center" textRotation="90"/>
    </xf>
    <xf numFmtId="0" fontId="41" fillId="34" borderId="19" xfId="0" applyFont="1" applyFill="1" applyBorder="1" applyAlignment="1">
      <alignment horizontal="center" vertical="center" textRotation="90"/>
    </xf>
    <xf numFmtId="0" fontId="18" fillId="35" borderId="13" xfId="0" applyFont="1" applyFill="1" applyBorder="1" applyAlignment="1">
      <alignment horizontal="center" vertical="center" wrapText="1"/>
    </xf>
    <xf numFmtId="0" fontId="18" fillId="35" borderId="14" xfId="0" applyFont="1" applyFill="1" applyBorder="1" applyAlignment="1">
      <alignment horizontal="center" vertical="center" wrapText="1"/>
    </xf>
    <xf numFmtId="0" fontId="39" fillId="37" borderId="13" xfId="0" applyFont="1" applyFill="1" applyBorder="1" applyAlignment="1">
      <alignment horizontal="center" vertical="center" textRotation="90"/>
    </xf>
    <xf numFmtId="0" fontId="39" fillId="37" borderId="14" xfId="0" applyFont="1" applyFill="1" applyBorder="1" applyAlignment="1">
      <alignment horizontal="center" vertical="center" textRotation="90"/>
    </xf>
    <xf numFmtId="0" fontId="41" fillId="34" borderId="13" xfId="0" applyFont="1" applyFill="1" applyBorder="1" applyAlignment="1">
      <alignment horizontal="center" vertical="center" textRotation="90"/>
    </xf>
    <xf numFmtId="0" fontId="41" fillId="34" borderId="14" xfId="0" applyFont="1" applyFill="1" applyBorder="1" applyAlignment="1">
      <alignment horizontal="center" vertical="center" textRotation="90"/>
    </xf>
    <xf numFmtId="0" fontId="18" fillId="35" borderId="15" xfId="0" applyFont="1" applyFill="1" applyBorder="1" applyAlignment="1">
      <alignment horizontal="center" vertical="center" wrapText="1"/>
    </xf>
    <xf numFmtId="0" fontId="18" fillId="35" borderId="16" xfId="0" applyFont="1" applyFill="1" applyBorder="1" applyAlignment="1">
      <alignment horizontal="center" vertical="center" wrapText="1"/>
    </xf>
    <xf numFmtId="0" fontId="38" fillId="39" borderId="19" xfId="0" applyFont="1" applyFill="1" applyBorder="1" applyAlignment="1">
      <alignment horizontal="center" vertical="center"/>
    </xf>
    <xf numFmtId="0" fontId="38" fillId="39" borderId="20" xfId="0" applyFont="1" applyFill="1" applyBorder="1" applyAlignment="1">
      <alignment horizontal="center" vertical="center"/>
    </xf>
    <xf numFmtId="0" fontId="38" fillId="39" borderId="10" xfId="0" applyFont="1" applyFill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18" fillId="35" borderId="10" xfId="0" applyFont="1" applyFill="1" applyBorder="1" applyAlignment="1">
      <alignment horizontal="center" vertical="center" wrapText="1"/>
    </xf>
    <xf numFmtId="0" fontId="18" fillId="38" borderId="10" xfId="0" applyFont="1" applyFill="1" applyBorder="1" applyAlignment="1">
      <alignment horizontal="center" vertical="center" wrapText="1"/>
    </xf>
    <xf numFmtId="0" fontId="29" fillId="36" borderId="11" xfId="0" applyFont="1" applyFill="1" applyBorder="1" applyAlignment="1">
      <alignment horizontal="center" vertical="center" wrapText="1"/>
    </xf>
    <xf numFmtId="0" fontId="29" fillId="36" borderId="17" xfId="0" applyFont="1" applyFill="1" applyBorder="1" applyAlignment="1">
      <alignment horizontal="center" vertical="center" wrapText="1"/>
    </xf>
    <xf numFmtId="0" fontId="29" fillId="36" borderId="12" xfId="0" applyFont="1" applyFill="1" applyBorder="1" applyAlignment="1">
      <alignment horizontal="center" vertical="center" wrapText="1"/>
    </xf>
    <xf numFmtId="0" fontId="34" fillId="0" borderId="10" xfId="0" applyFont="1" applyBorder="1"/>
    <xf numFmtId="0" fontId="18" fillId="38" borderId="13" xfId="0" applyFont="1" applyFill="1" applyBorder="1" applyAlignment="1">
      <alignment vertical="center"/>
    </xf>
    <xf numFmtId="0" fontId="18" fillId="38" borderId="10" xfId="0" applyFont="1" applyFill="1" applyBorder="1" applyAlignment="1">
      <alignment vertical="center"/>
    </xf>
    <xf numFmtId="0" fontId="47" fillId="0" borderId="14" xfId="0" applyFont="1" applyBorder="1"/>
    <xf numFmtId="0" fontId="47" fillId="0" borderId="14" xfId="0" applyFont="1" applyBorder="1" applyAlignment="1">
      <alignment horizontal="center"/>
    </xf>
    <xf numFmtId="0" fontId="46" fillId="0" borderId="14" xfId="0" applyFont="1" applyFill="1" applyBorder="1" applyAlignment="1">
      <alignment horizontal="center" vertical="center"/>
    </xf>
    <xf numFmtId="0" fontId="46" fillId="33" borderId="14" xfId="0" applyFont="1" applyFill="1" applyBorder="1" applyAlignment="1">
      <alignment horizontal="center"/>
    </xf>
    <xf numFmtId="0" fontId="46" fillId="0" borderId="14" xfId="0" applyFont="1" applyFill="1" applyBorder="1" applyAlignment="1">
      <alignment horizontal="center"/>
    </xf>
    <xf numFmtId="0" fontId="55" fillId="0" borderId="10" xfId="0" applyFont="1" applyFill="1" applyBorder="1"/>
    <xf numFmtId="0" fontId="55" fillId="0" borderId="1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 vertical="center" wrapText="1"/>
    </xf>
    <xf numFmtId="0" fontId="39" fillId="37" borderId="10" xfId="0" applyFont="1" applyFill="1" applyBorder="1" applyAlignment="1">
      <alignment horizontal="center" vertical="center"/>
    </xf>
    <xf numFmtId="0" fontId="41" fillId="34" borderId="10" xfId="0" applyFont="1" applyFill="1" applyBorder="1" applyAlignment="1">
      <alignment horizontal="center" vertical="center"/>
    </xf>
    <xf numFmtId="0" fontId="58" fillId="37" borderId="10" xfId="0" applyFont="1" applyFill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307974</xdr:colOff>
      <xdr:row>0</xdr:row>
      <xdr:rowOff>92075</xdr:rowOff>
    </xdr:from>
    <xdr:to>
      <xdr:col>1</xdr:col>
      <xdr:colOff>1308099</xdr:colOff>
      <xdr:row>3</xdr:row>
      <xdr:rowOff>27387</xdr:rowOff>
    </xdr:to>
    <xdr:pic>
      <xdr:nvPicPr>
        <xdr:cNvPr id="2" name="Picture 1" descr="ABALogo_colour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68374" y="92075"/>
          <a:ext cx="1000125" cy="5830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303"/>
  <sheetViews>
    <sheetView tabSelected="1" topLeftCell="A50" zoomScale="80" zoomScaleNormal="80" zoomScalePageLayoutView="75" workbookViewId="0">
      <selection activeCell="L67" sqref="L67"/>
    </sheetView>
  </sheetViews>
  <sheetFormatPr defaultRowHeight="15" x14ac:dyDescent="0.25"/>
  <cols>
    <col min="2" max="2" width="31.5703125" customWidth="1"/>
    <col min="3" max="3" width="38.5703125" bestFit="1" customWidth="1"/>
    <col min="8" max="9" width="9.140625" style="112"/>
    <col min="11" max="11" width="0" hidden="1" customWidth="1"/>
    <col min="16" max="16" width="22.28515625" customWidth="1"/>
    <col min="17" max="17" width="12" customWidth="1"/>
  </cols>
  <sheetData>
    <row r="2" spans="1:23" ht="21" x14ac:dyDescent="0.25">
      <c r="C2" s="260" t="s">
        <v>44</v>
      </c>
      <c r="D2" s="260"/>
      <c r="E2" s="260"/>
      <c r="F2" s="260"/>
      <c r="G2" s="260"/>
      <c r="H2" s="260"/>
      <c r="I2" s="260"/>
      <c r="J2" s="260"/>
      <c r="K2" s="260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</row>
    <row r="5" spans="1:23" ht="16.5" customHeight="1" x14ac:dyDescent="0.25">
      <c r="A5" s="259" t="s">
        <v>0</v>
      </c>
      <c r="B5" s="259"/>
      <c r="C5" s="259"/>
      <c r="D5" s="259"/>
      <c r="E5" s="259"/>
      <c r="F5" s="259"/>
      <c r="G5" s="259"/>
      <c r="H5" s="259"/>
      <c r="I5" s="259"/>
      <c r="J5" s="259"/>
      <c r="K5" s="259"/>
      <c r="L5" s="214"/>
      <c r="M5" s="214"/>
    </row>
    <row r="6" spans="1:23" ht="15" hidden="1" customHeight="1" x14ac:dyDescent="0.25">
      <c r="A6" s="232" t="s">
        <v>1</v>
      </c>
      <c r="B6" s="262" t="s">
        <v>2</v>
      </c>
      <c r="C6" s="261" t="s">
        <v>3</v>
      </c>
      <c r="D6" s="202"/>
      <c r="E6" s="200" t="s">
        <v>38</v>
      </c>
      <c r="F6" s="196"/>
      <c r="G6" s="196"/>
      <c r="H6" s="210"/>
      <c r="I6" s="210"/>
      <c r="J6" s="196"/>
      <c r="K6" s="196"/>
      <c r="L6" s="197"/>
    </row>
    <row r="7" spans="1:23" ht="127.5" customHeight="1" x14ac:dyDescent="0.25">
      <c r="A7" s="232"/>
      <c r="B7" s="262"/>
      <c r="C7" s="261"/>
      <c r="D7" s="204" t="s">
        <v>43</v>
      </c>
      <c r="E7" s="211" t="s">
        <v>100</v>
      </c>
      <c r="F7" s="211" t="s">
        <v>101</v>
      </c>
      <c r="G7" s="211" t="s">
        <v>102</v>
      </c>
      <c r="H7" s="211" t="s">
        <v>103</v>
      </c>
      <c r="I7" s="211" t="s">
        <v>104</v>
      </c>
      <c r="J7" s="211" t="s">
        <v>105</v>
      </c>
      <c r="K7" s="198"/>
      <c r="L7" s="208"/>
      <c r="M7" s="210"/>
      <c r="O7" s="203"/>
      <c r="Q7" s="1"/>
      <c r="R7" s="1"/>
      <c r="S7" s="1"/>
      <c r="T7" s="1"/>
      <c r="U7" s="1"/>
    </row>
    <row r="8" spans="1:23" x14ac:dyDescent="0.25">
      <c r="A8" s="230">
        <v>1</v>
      </c>
      <c r="B8" s="157" t="s">
        <v>175</v>
      </c>
      <c r="C8" s="131" t="s">
        <v>121</v>
      </c>
      <c r="D8" s="122">
        <f>SUM(E8:J8)</f>
        <v>35</v>
      </c>
      <c r="E8" s="113">
        <v>15</v>
      </c>
      <c r="F8" s="114">
        <v>20</v>
      </c>
      <c r="G8" s="113"/>
      <c r="H8" s="113"/>
      <c r="I8" s="113"/>
      <c r="J8" s="114"/>
      <c r="K8" s="113"/>
      <c r="L8" s="213"/>
      <c r="M8" s="114"/>
      <c r="Q8" s="1"/>
      <c r="R8" s="1"/>
      <c r="S8" s="1"/>
      <c r="T8" s="1"/>
      <c r="U8" s="1"/>
    </row>
    <row r="9" spans="1:23" x14ac:dyDescent="0.25">
      <c r="A9" s="230">
        <v>2</v>
      </c>
      <c r="B9" s="157" t="s">
        <v>143</v>
      </c>
      <c r="C9" s="131" t="s">
        <v>42</v>
      </c>
      <c r="D9" s="122">
        <f>SUM(E9:J9)</f>
        <v>20</v>
      </c>
      <c r="E9" s="113">
        <v>10</v>
      </c>
      <c r="F9" s="114">
        <v>10</v>
      </c>
      <c r="G9" s="113"/>
      <c r="H9" s="113"/>
      <c r="I9" s="113"/>
      <c r="J9" s="114"/>
      <c r="K9" s="113"/>
      <c r="L9" s="213"/>
      <c r="M9" s="114"/>
    </row>
    <row r="10" spans="1:23" x14ac:dyDescent="0.25">
      <c r="A10" s="230">
        <v>3</v>
      </c>
      <c r="B10" s="164" t="s">
        <v>225</v>
      </c>
      <c r="C10" s="131" t="s">
        <v>202</v>
      </c>
      <c r="D10" s="122">
        <f>SUM(E10:J10)</f>
        <v>15</v>
      </c>
      <c r="E10" s="113">
        <v>0</v>
      </c>
      <c r="F10" s="114">
        <v>15</v>
      </c>
      <c r="G10" s="113"/>
      <c r="H10" s="113"/>
      <c r="I10" s="113"/>
      <c r="J10" s="114"/>
      <c r="K10" s="113"/>
      <c r="L10" s="213"/>
      <c r="M10" s="114"/>
    </row>
    <row r="11" spans="1:23" ht="18.75" customHeight="1" x14ac:dyDescent="0.25">
      <c r="A11" s="230">
        <v>4</v>
      </c>
      <c r="B11" s="158" t="s">
        <v>178</v>
      </c>
      <c r="C11" s="131" t="s">
        <v>176</v>
      </c>
      <c r="D11" s="122">
        <f>SUM(E11:J11)</f>
        <v>12</v>
      </c>
      <c r="E11" s="113">
        <v>0</v>
      </c>
      <c r="F11" s="114">
        <v>12</v>
      </c>
      <c r="G11" s="113"/>
      <c r="H11" s="113"/>
      <c r="I11" s="113"/>
      <c r="J11" s="114"/>
      <c r="K11" s="113"/>
      <c r="L11" s="213"/>
      <c r="M11" s="114"/>
    </row>
    <row r="12" spans="1:23" s="112" customFormat="1" x14ac:dyDescent="0.25">
      <c r="A12" s="230">
        <v>5</v>
      </c>
      <c r="B12" s="164" t="s">
        <v>179</v>
      </c>
      <c r="C12" s="131" t="s">
        <v>121</v>
      </c>
      <c r="D12" s="122">
        <f>SUM(E12:J12)</f>
        <v>10</v>
      </c>
      <c r="E12" s="113">
        <v>10</v>
      </c>
      <c r="F12" s="114"/>
      <c r="G12" s="113"/>
      <c r="H12" s="113"/>
      <c r="I12" s="113"/>
      <c r="J12" s="114"/>
      <c r="K12" s="113"/>
      <c r="L12" s="213"/>
      <c r="M12" s="114"/>
    </row>
    <row r="13" spans="1:23" s="112" customFormat="1" x14ac:dyDescent="0.25">
      <c r="A13" s="230">
        <v>6</v>
      </c>
      <c r="B13" s="164" t="s">
        <v>180</v>
      </c>
      <c r="C13" s="156" t="s">
        <v>186</v>
      </c>
      <c r="D13" s="122">
        <f>SUM(E13:J13)</f>
        <v>8</v>
      </c>
      <c r="E13" s="113">
        <v>0</v>
      </c>
      <c r="F13" s="114">
        <v>8</v>
      </c>
      <c r="G13" s="113"/>
      <c r="H13" s="113"/>
      <c r="I13" s="113"/>
      <c r="J13" s="114"/>
      <c r="K13" s="113"/>
      <c r="L13" s="213"/>
      <c r="M13" s="114"/>
    </row>
    <row r="14" spans="1:23" s="112" customFormat="1" ht="15.75" customHeight="1" x14ac:dyDescent="0.25">
      <c r="A14" s="235">
        <v>7</v>
      </c>
      <c r="B14" s="164" t="s">
        <v>226</v>
      </c>
      <c r="C14" s="156" t="s">
        <v>186</v>
      </c>
      <c r="D14" s="122">
        <f>SUM(E14:J14)</f>
        <v>6</v>
      </c>
      <c r="E14" s="113">
        <v>0</v>
      </c>
      <c r="F14" s="114">
        <v>6</v>
      </c>
      <c r="G14" s="113"/>
      <c r="H14" s="113"/>
      <c r="I14" s="113"/>
      <c r="J14" s="114"/>
      <c r="K14" s="113"/>
      <c r="L14" s="213"/>
      <c r="M14" s="114"/>
    </row>
    <row r="15" spans="1:23" s="112" customFormat="1" ht="15" customHeight="1" x14ac:dyDescent="0.25">
      <c r="A15" s="237"/>
      <c r="B15" s="164" t="s">
        <v>181</v>
      </c>
      <c r="C15" s="131" t="s">
        <v>42</v>
      </c>
      <c r="D15" s="122">
        <f>SUM(E15:J15)</f>
        <v>6</v>
      </c>
      <c r="E15" s="113">
        <v>2</v>
      </c>
      <c r="F15" s="114">
        <v>4</v>
      </c>
      <c r="G15" s="113"/>
      <c r="H15" s="113"/>
      <c r="I15" s="113"/>
      <c r="J15" s="114"/>
      <c r="K15" s="113"/>
      <c r="L15" s="213"/>
      <c r="M15" s="114"/>
    </row>
    <row r="16" spans="1:23" s="112" customFormat="1" ht="15" customHeight="1" x14ac:dyDescent="0.25">
      <c r="A16" s="230">
        <v>9</v>
      </c>
      <c r="B16" s="158" t="s">
        <v>177</v>
      </c>
      <c r="C16" s="131" t="s">
        <v>176</v>
      </c>
      <c r="D16" s="122">
        <f>SUM(E16:J16)</f>
        <v>4</v>
      </c>
      <c r="E16" s="113">
        <v>4</v>
      </c>
      <c r="F16" s="114"/>
      <c r="G16" s="113"/>
      <c r="H16" s="113"/>
      <c r="I16" s="113"/>
      <c r="J16" s="114"/>
      <c r="K16" s="113"/>
      <c r="L16" s="213"/>
      <c r="M16" s="114"/>
    </row>
    <row r="17" spans="1:13" s="112" customFormat="1" ht="17.25" customHeight="1" x14ac:dyDescent="0.25">
      <c r="A17" s="230">
        <v>10</v>
      </c>
      <c r="B17" s="164" t="s">
        <v>227</v>
      </c>
      <c r="C17" s="131" t="s">
        <v>186</v>
      </c>
      <c r="D17" s="122">
        <f>SUM(E17:J17)</f>
        <v>2</v>
      </c>
      <c r="E17" s="113"/>
      <c r="F17" s="114">
        <v>2</v>
      </c>
      <c r="G17" s="113"/>
      <c r="H17" s="113"/>
      <c r="I17" s="113"/>
      <c r="J17" s="114"/>
      <c r="K17" s="113"/>
      <c r="L17" s="213"/>
      <c r="M17" s="114"/>
    </row>
    <row r="18" spans="1:13" s="112" customFormat="1" x14ac:dyDescent="0.25">
      <c r="A18" s="268"/>
      <c r="B18" s="164"/>
      <c r="C18" s="131"/>
      <c r="D18" s="122"/>
      <c r="E18" s="113"/>
      <c r="F18" s="114"/>
      <c r="G18" s="113"/>
      <c r="H18" s="113"/>
      <c r="I18" s="113"/>
      <c r="J18" s="114"/>
      <c r="K18" s="113"/>
      <c r="L18" s="213"/>
      <c r="M18" s="114"/>
    </row>
    <row r="19" spans="1:13" ht="15" customHeight="1" x14ac:dyDescent="0.25"/>
    <row r="20" spans="1:13" s="112" customFormat="1" ht="15" customHeight="1" x14ac:dyDescent="0.25"/>
    <row r="21" spans="1:13" s="112" customFormat="1" ht="15" customHeight="1" x14ac:dyDescent="0.25"/>
    <row r="22" spans="1:13" s="112" customFormat="1" ht="15" customHeight="1" x14ac:dyDescent="0.25"/>
    <row r="23" spans="1:13" x14ac:dyDescent="0.25">
      <c r="B23" s="2"/>
      <c r="C23" s="3"/>
      <c r="D23" s="3"/>
      <c r="E23" s="5"/>
      <c r="F23" s="4"/>
      <c r="G23" s="4"/>
      <c r="H23" s="115"/>
      <c r="I23" s="115"/>
      <c r="J23" s="4"/>
      <c r="K23" s="4"/>
    </row>
    <row r="24" spans="1:13" ht="18.75" x14ac:dyDescent="0.25">
      <c r="A24" s="238" t="s">
        <v>4</v>
      </c>
      <c r="B24" s="239"/>
      <c r="C24" s="239"/>
      <c r="D24" s="239"/>
      <c r="E24" s="239"/>
      <c r="F24" s="239"/>
      <c r="G24" s="239"/>
      <c r="H24" s="239"/>
      <c r="I24" s="239"/>
      <c r="J24" s="239"/>
      <c r="K24" s="239"/>
      <c r="L24" s="214"/>
      <c r="M24" s="214"/>
    </row>
    <row r="25" spans="1:13" ht="1.5" customHeight="1" x14ac:dyDescent="0.25">
      <c r="A25" s="233" t="s">
        <v>1</v>
      </c>
      <c r="B25" s="241" t="s">
        <v>2</v>
      </c>
      <c r="C25" s="255" t="s">
        <v>3</v>
      </c>
      <c r="D25" s="199"/>
      <c r="E25" s="200" t="s">
        <v>38</v>
      </c>
      <c r="F25" s="196"/>
      <c r="G25" s="196"/>
      <c r="H25" s="210"/>
      <c r="I25" s="210"/>
      <c r="J25" s="196"/>
      <c r="K25" s="196" t="s">
        <v>40</v>
      </c>
      <c r="L25" s="197"/>
    </row>
    <row r="26" spans="1:13" ht="127.5" customHeight="1" x14ac:dyDescent="0.25">
      <c r="A26" s="234"/>
      <c r="B26" s="242"/>
      <c r="C26" s="256"/>
      <c r="D26" s="201" t="s">
        <v>43</v>
      </c>
      <c r="E26" s="211" t="s">
        <v>100</v>
      </c>
      <c r="F26" s="211" t="s">
        <v>101</v>
      </c>
      <c r="G26" s="211" t="s">
        <v>102</v>
      </c>
      <c r="H26" s="211" t="s">
        <v>103</v>
      </c>
      <c r="I26" s="211" t="s">
        <v>104</v>
      </c>
      <c r="J26" s="211" t="s">
        <v>105</v>
      </c>
      <c r="K26" s="198"/>
      <c r="L26" s="208"/>
      <c r="M26" s="210"/>
    </row>
    <row r="27" spans="1:13" x14ac:dyDescent="0.25">
      <c r="A27" s="9">
        <v>1</v>
      </c>
      <c r="B27" s="158" t="s">
        <v>136</v>
      </c>
      <c r="C27" s="131" t="s">
        <v>42</v>
      </c>
      <c r="D27" s="122">
        <v>20</v>
      </c>
      <c r="E27" s="7">
        <v>20</v>
      </c>
      <c r="F27" s="8">
        <v>20</v>
      </c>
      <c r="G27" s="7"/>
      <c r="H27" s="113"/>
      <c r="I27" s="113"/>
      <c r="J27" s="8"/>
      <c r="K27" s="13"/>
      <c r="L27" s="213"/>
      <c r="M27" s="114"/>
    </row>
    <row r="28" spans="1:13" x14ac:dyDescent="0.25">
      <c r="A28" s="230">
        <v>2</v>
      </c>
      <c r="B28" s="158" t="s">
        <v>137</v>
      </c>
      <c r="C28" s="131" t="s">
        <v>138</v>
      </c>
      <c r="D28" s="122">
        <v>15</v>
      </c>
      <c r="E28" s="113">
        <v>15</v>
      </c>
      <c r="F28" s="114"/>
      <c r="G28" s="113"/>
      <c r="H28" s="113"/>
      <c r="I28" s="113"/>
      <c r="J28" s="114"/>
      <c r="K28" s="113"/>
      <c r="L28" s="213"/>
      <c r="M28" s="114"/>
    </row>
    <row r="29" spans="1:13" x14ac:dyDescent="0.25">
      <c r="A29" s="230">
        <v>3</v>
      </c>
      <c r="B29" s="164" t="s">
        <v>231</v>
      </c>
      <c r="C29" s="131" t="s">
        <v>205</v>
      </c>
      <c r="D29" s="122">
        <f>E29+F29+G29+J29+K29</f>
        <v>15</v>
      </c>
      <c r="E29" s="113"/>
      <c r="F29" s="114">
        <v>15</v>
      </c>
      <c r="G29" s="113"/>
      <c r="H29" s="113"/>
      <c r="I29" s="113"/>
      <c r="J29" s="114"/>
      <c r="K29" s="113"/>
      <c r="L29" s="213"/>
      <c r="M29" s="114"/>
    </row>
    <row r="30" spans="1:13" x14ac:dyDescent="0.25">
      <c r="A30" s="230">
        <v>4</v>
      </c>
      <c r="B30" s="164" t="s">
        <v>139</v>
      </c>
      <c r="C30" s="131" t="s">
        <v>140</v>
      </c>
      <c r="D30" s="122">
        <v>12</v>
      </c>
      <c r="E30" s="113">
        <v>12</v>
      </c>
      <c r="F30" s="114">
        <v>10</v>
      </c>
      <c r="G30" s="113"/>
      <c r="H30" s="113"/>
      <c r="I30" s="113"/>
      <c r="J30" s="114"/>
      <c r="K30" s="113"/>
      <c r="L30" s="213"/>
      <c r="M30" s="114"/>
    </row>
    <row r="31" spans="1:13" s="112" customFormat="1" x14ac:dyDescent="0.25">
      <c r="A31" s="230">
        <v>5</v>
      </c>
      <c r="B31" s="164" t="s">
        <v>141</v>
      </c>
      <c r="C31" s="131" t="s">
        <v>42</v>
      </c>
      <c r="D31" s="122">
        <v>10</v>
      </c>
      <c r="E31" s="113">
        <v>10</v>
      </c>
      <c r="F31" s="114">
        <v>12</v>
      </c>
      <c r="G31" s="113"/>
      <c r="H31" s="113"/>
      <c r="I31" s="113"/>
      <c r="J31" s="114"/>
      <c r="K31" s="113"/>
      <c r="L31" s="213"/>
      <c r="M31" s="114"/>
    </row>
    <row r="32" spans="1:13" x14ac:dyDescent="0.25">
      <c r="A32" s="230">
        <v>6</v>
      </c>
      <c r="B32" s="164" t="s">
        <v>142</v>
      </c>
      <c r="C32" s="131" t="s">
        <v>74</v>
      </c>
      <c r="D32" s="122">
        <v>8</v>
      </c>
      <c r="E32" s="113">
        <v>8</v>
      </c>
      <c r="F32" s="114"/>
      <c r="G32" s="113"/>
      <c r="H32" s="113"/>
      <c r="I32" s="113"/>
      <c r="J32" s="114"/>
      <c r="K32" s="113"/>
      <c r="L32" s="213"/>
      <c r="M32" s="114"/>
    </row>
    <row r="35" spans="1:17" s="112" customFormat="1" x14ac:dyDescent="0.25"/>
    <row r="36" spans="1:17" ht="19.5" customHeight="1" x14ac:dyDescent="0.25">
      <c r="A36" s="238" t="s">
        <v>5</v>
      </c>
      <c r="B36" s="239"/>
      <c r="C36" s="239"/>
      <c r="D36" s="239"/>
      <c r="E36" s="239"/>
      <c r="F36" s="239"/>
      <c r="G36" s="239"/>
      <c r="H36" s="239"/>
      <c r="I36" s="239"/>
      <c r="J36" s="239"/>
      <c r="K36" s="239"/>
      <c r="L36" s="239"/>
      <c r="M36" s="239"/>
      <c r="N36" s="239"/>
      <c r="O36" s="239"/>
      <c r="P36" s="239"/>
      <c r="Q36" s="243"/>
    </row>
    <row r="37" spans="1:17" ht="131.25" customHeight="1" x14ac:dyDescent="0.25">
      <c r="A37" s="233" t="s">
        <v>1</v>
      </c>
      <c r="B37" s="241" t="s">
        <v>2</v>
      </c>
      <c r="C37" s="255" t="s">
        <v>3</v>
      </c>
      <c r="D37" s="251" t="s">
        <v>43</v>
      </c>
      <c r="E37" s="245" t="s">
        <v>100</v>
      </c>
      <c r="F37" s="245" t="s">
        <v>101</v>
      </c>
      <c r="G37" s="245" t="s">
        <v>102</v>
      </c>
      <c r="H37" s="245" t="s">
        <v>103</v>
      </c>
      <c r="I37" s="245" t="s">
        <v>104</v>
      </c>
      <c r="J37" s="245" t="s">
        <v>105</v>
      </c>
      <c r="K37" s="245"/>
      <c r="L37" s="247" t="s">
        <v>6</v>
      </c>
      <c r="M37" s="244" t="s">
        <v>7</v>
      </c>
      <c r="N37" s="244"/>
      <c r="O37" s="244"/>
      <c r="P37" s="244"/>
      <c r="Q37" s="244"/>
    </row>
    <row r="38" spans="1:17" ht="27.75" customHeight="1" x14ac:dyDescent="0.25">
      <c r="A38" s="234"/>
      <c r="B38" s="242"/>
      <c r="C38" s="256"/>
      <c r="D38" s="252"/>
      <c r="E38" s="246"/>
      <c r="F38" s="246"/>
      <c r="G38" s="246"/>
      <c r="H38" s="246"/>
      <c r="I38" s="246"/>
      <c r="J38" s="246"/>
      <c r="K38" s="246"/>
      <c r="L38" s="248"/>
      <c r="M38" s="24" t="s">
        <v>8</v>
      </c>
      <c r="N38" s="24" t="s">
        <v>9</v>
      </c>
      <c r="O38" s="24" t="s">
        <v>10</v>
      </c>
      <c r="P38" s="24" t="s">
        <v>11</v>
      </c>
      <c r="Q38" s="24" t="s">
        <v>16</v>
      </c>
    </row>
    <row r="39" spans="1:17" x14ac:dyDescent="0.25">
      <c r="A39" s="235">
        <v>1</v>
      </c>
      <c r="B39" s="158" t="s">
        <v>230</v>
      </c>
      <c r="C39" s="136" t="s">
        <v>124</v>
      </c>
      <c r="D39" s="279">
        <v>35</v>
      </c>
      <c r="E39" s="113">
        <v>20</v>
      </c>
      <c r="F39" s="114">
        <v>15</v>
      </c>
      <c r="G39" s="13"/>
      <c r="H39" s="29"/>
      <c r="I39" s="13"/>
      <c r="J39" s="14"/>
      <c r="K39" s="13"/>
      <c r="L39" s="12">
        <v>1</v>
      </c>
      <c r="M39" s="75" t="s">
        <v>125</v>
      </c>
      <c r="N39" s="75"/>
      <c r="O39" s="15"/>
      <c r="P39" s="15"/>
      <c r="Q39" s="15"/>
    </row>
    <row r="40" spans="1:17" x14ac:dyDescent="0.25">
      <c r="A40" s="237"/>
      <c r="B40" s="161" t="s">
        <v>126</v>
      </c>
      <c r="C40" s="136" t="s">
        <v>42</v>
      </c>
      <c r="D40" s="279">
        <v>35</v>
      </c>
      <c r="E40" s="113">
        <v>15</v>
      </c>
      <c r="F40" s="114">
        <v>20</v>
      </c>
      <c r="G40" s="13"/>
      <c r="H40" s="29"/>
      <c r="I40" s="13"/>
      <c r="J40" s="14"/>
      <c r="K40" s="13"/>
      <c r="L40" s="12">
        <v>1</v>
      </c>
      <c r="M40" s="75" t="s">
        <v>125</v>
      </c>
      <c r="N40" s="75"/>
      <c r="O40" s="15"/>
      <c r="P40" s="15"/>
      <c r="Q40" s="15"/>
    </row>
    <row r="41" spans="1:17" x14ac:dyDescent="0.25">
      <c r="A41" s="230">
        <v>2</v>
      </c>
      <c r="B41" s="161" t="s">
        <v>127</v>
      </c>
      <c r="C41" s="136" t="s">
        <v>128</v>
      </c>
      <c r="D41" s="279">
        <v>22</v>
      </c>
      <c r="E41" s="113">
        <v>12</v>
      </c>
      <c r="F41" s="114">
        <v>10</v>
      </c>
      <c r="G41" s="13"/>
      <c r="H41" s="29"/>
      <c r="I41" s="13"/>
      <c r="J41" s="14"/>
      <c r="K41" s="13"/>
      <c r="L41" s="12">
        <v>1</v>
      </c>
      <c r="M41" s="75" t="s">
        <v>125</v>
      </c>
      <c r="N41" s="15"/>
      <c r="O41" s="15"/>
      <c r="P41" s="15"/>
      <c r="Q41" s="15"/>
    </row>
    <row r="42" spans="1:17" ht="16.5" customHeight="1" x14ac:dyDescent="0.25">
      <c r="A42" s="230">
        <v>3</v>
      </c>
      <c r="B42" s="161" t="s">
        <v>129</v>
      </c>
      <c r="C42" s="131" t="s">
        <v>130</v>
      </c>
      <c r="D42" s="279">
        <v>20</v>
      </c>
      <c r="E42" s="113">
        <v>8</v>
      </c>
      <c r="F42" s="114">
        <v>12</v>
      </c>
      <c r="G42" s="13"/>
      <c r="H42" s="29"/>
      <c r="I42" s="13"/>
      <c r="J42" s="14"/>
      <c r="K42" s="13"/>
      <c r="L42" s="12"/>
      <c r="M42" s="16"/>
      <c r="N42" s="15"/>
      <c r="O42" s="15"/>
      <c r="P42" s="15"/>
      <c r="Q42" s="15"/>
    </row>
    <row r="43" spans="1:17" ht="18.75" customHeight="1" x14ac:dyDescent="0.25">
      <c r="A43" s="230">
        <v>4</v>
      </c>
      <c r="B43" s="161" t="s">
        <v>131</v>
      </c>
      <c r="C43" s="131" t="s">
        <v>197</v>
      </c>
      <c r="D43" s="279">
        <v>12</v>
      </c>
      <c r="E43" s="10">
        <v>4</v>
      </c>
      <c r="F43" s="11">
        <v>8</v>
      </c>
      <c r="G43" s="13"/>
      <c r="H43" s="29"/>
      <c r="I43" s="13"/>
      <c r="J43" s="14"/>
      <c r="K43" s="13"/>
      <c r="L43" s="12"/>
      <c r="M43" s="16"/>
      <c r="N43" s="15"/>
      <c r="O43" s="15"/>
      <c r="P43" s="15"/>
      <c r="Q43" s="15"/>
    </row>
    <row r="44" spans="1:17" x14ac:dyDescent="0.25">
      <c r="A44" s="230">
        <v>5</v>
      </c>
      <c r="B44" s="161" t="s">
        <v>184</v>
      </c>
      <c r="C44" s="131"/>
      <c r="D44" s="279">
        <v>10</v>
      </c>
      <c r="E44" s="113">
        <v>10</v>
      </c>
      <c r="F44" s="11">
        <v>0</v>
      </c>
      <c r="G44" s="13"/>
      <c r="H44" s="29"/>
      <c r="I44" s="13"/>
      <c r="J44" s="14"/>
      <c r="K44" s="13"/>
      <c r="L44" s="12"/>
      <c r="M44" s="16"/>
      <c r="N44" s="15"/>
      <c r="O44" s="15"/>
      <c r="P44" s="15"/>
      <c r="Q44" s="15"/>
    </row>
    <row r="45" spans="1:17" s="112" customFormat="1" ht="15" customHeight="1" x14ac:dyDescent="0.25">
      <c r="A45" s="230">
        <v>6</v>
      </c>
      <c r="B45" s="161" t="s">
        <v>133</v>
      </c>
      <c r="C45" s="131" t="s">
        <v>205</v>
      </c>
      <c r="D45" s="279">
        <v>8</v>
      </c>
      <c r="E45" s="113">
        <v>2</v>
      </c>
      <c r="F45" s="114">
        <v>6</v>
      </c>
      <c r="G45" s="13"/>
      <c r="H45" s="29"/>
      <c r="I45" s="13"/>
      <c r="J45" s="29"/>
      <c r="K45" s="13"/>
      <c r="L45" s="67"/>
      <c r="M45" s="16"/>
      <c r="N45" s="75"/>
      <c r="O45" s="75"/>
      <c r="P45" s="75"/>
      <c r="Q45" s="75"/>
    </row>
    <row r="46" spans="1:17" s="112" customFormat="1" x14ac:dyDescent="0.25">
      <c r="A46" s="230">
        <v>7</v>
      </c>
      <c r="B46" s="161" t="s">
        <v>229</v>
      </c>
      <c r="C46" s="136"/>
      <c r="D46" s="279">
        <f>E46+F46+G46+J46+K46</f>
        <v>6</v>
      </c>
      <c r="E46" s="113">
        <v>6</v>
      </c>
      <c r="F46" s="114">
        <v>0</v>
      </c>
      <c r="G46" s="13"/>
      <c r="H46" s="29"/>
      <c r="I46" s="13"/>
      <c r="J46" s="29"/>
      <c r="K46" s="13"/>
      <c r="L46" s="67"/>
      <c r="M46" s="16"/>
      <c r="N46" s="75"/>
      <c r="O46" s="75"/>
      <c r="P46" s="75"/>
      <c r="Q46" s="75"/>
    </row>
    <row r="47" spans="1:17" s="112" customFormat="1" ht="15.75" customHeight="1" x14ac:dyDescent="0.25">
      <c r="A47" s="230">
        <v>8</v>
      </c>
      <c r="B47" s="161" t="s">
        <v>182</v>
      </c>
      <c r="C47" s="131" t="s">
        <v>228</v>
      </c>
      <c r="D47" s="279">
        <v>4</v>
      </c>
      <c r="E47" s="113">
        <v>0</v>
      </c>
      <c r="F47" s="114">
        <v>4</v>
      </c>
      <c r="G47" s="13"/>
      <c r="H47" s="29"/>
      <c r="I47" s="13"/>
      <c r="J47" s="29"/>
      <c r="K47" s="13"/>
      <c r="L47" s="67"/>
      <c r="M47" s="16"/>
      <c r="N47" s="75"/>
      <c r="O47" s="75"/>
      <c r="P47" s="75"/>
      <c r="Q47" s="75"/>
    </row>
    <row r="48" spans="1:17" s="112" customFormat="1" x14ac:dyDescent="0.25">
      <c r="A48" s="230">
        <v>9</v>
      </c>
      <c r="B48" s="161" t="s">
        <v>183</v>
      </c>
      <c r="C48" s="131" t="s">
        <v>197</v>
      </c>
      <c r="D48" s="279">
        <v>2</v>
      </c>
      <c r="E48" s="113">
        <v>0</v>
      </c>
      <c r="F48" s="114">
        <v>2</v>
      </c>
      <c r="G48" s="13"/>
      <c r="H48" s="29"/>
      <c r="I48" s="13"/>
      <c r="J48" s="29"/>
      <c r="K48" s="13"/>
      <c r="L48" s="67"/>
      <c r="M48" s="16"/>
      <c r="N48" s="75"/>
      <c r="O48" s="75"/>
      <c r="P48" s="75"/>
      <c r="Q48" s="75"/>
    </row>
    <row r="49" spans="1:17" s="112" customFormat="1" ht="3" hidden="1" customHeight="1" x14ac:dyDescent="0.25">
      <c r="A49" s="268"/>
      <c r="B49" s="161"/>
      <c r="C49" s="131"/>
      <c r="D49" s="279">
        <f>E49+F49+G49+J49+K49</f>
        <v>0</v>
      </c>
      <c r="E49" s="113"/>
      <c r="F49" s="114"/>
      <c r="G49" s="13"/>
      <c r="H49" s="29"/>
      <c r="I49" s="13"/>
      <c r="J49" s="29"/>
      <c r="K49" s="13"/>
      <c r="L49" s="67"/>
      <c r="M49" s="16"/>
      <c r="N49" s="75"/>
      <c r="O49" s="75"/>
      <c r="P49" s="75"/>
      <c r="Q49" s="75"/>
    </row>
    <row r="50" spans="1:17" s="112" customFormat="1" x14ac:dyDescent="0.25">
      <c r="A50" s="268"/>
      <c r="B50" s="161"/>
      <c r="C50" s="131"/>
      <c r="D50" s="279">
        <f>E50+F50+G50+J50+K50</f>
        <v>0</v>
      </c>
      <c r="E50" s="113"/>
      <c r="F50" s="114"/>
      <c r="G50" s="13"/>
      <c r="H50" s="29"/>
      <c r="I50" s="13"/>
      <c r="J50" s="29"/>
      <c r="K50" s="13"/>
      <c r="L50" s="67"/>
      <c r="M50" s="16"/>
      <c r="N50" s="75"/>
      <c r="O50" s="75"/>
      <c r="P50" s="75"/>
      <c r="Q50" s="75"/>
    </row>
    <row r="51" spans="1:17" x14ac:dyDescent="0.25">
      <c r="A51" s="268"/>
      <c r="B51" s="160"/>
      <c r="C51" s="135"/>
      <c r="D51" s="279"/>
      <c r="E51" s="155"/>
      <c r="F51" s="114"/>
      <c r="G51" s="13"/>
      <c r="H51" s="29"/>
      <c r="I51" s="13"/>
      <c r="J51" s="29"/>
      <c r="K51" s="13"/>
      <c r="L51" s="67"/>
      <c r="M51" s="16"/>
      <c r="N51" s="75"/>
      <c r="O51" s="75"/>
      <c r="P51" s="75"/>
      <c r="Q51" s="75"/>
    </row>
    <row r="52" spans="1:17" x14ac:dyDescent="0.25">
      <c r="A52" s="132" t="s">
        <v>12</v>
      </c>
      <c r="B52" s="132"/>
      <c r="C52" s="132"/>
      <c r="D52" s="132"/>
      <c r="E52" s="132"/>
      <c r="F52" s="132"/>
      <c r="G52" s="132"/>
      <c r="H52" s="132"/>
      <c r="I52" s="132"/>
      <c r="J52" s="132"/>
      <c r="K52" s="132"/>
      <c r="L52" s="132"/>
      <c r="M52" s="132"/>
      <c r="N52" s="132"/>
      <c r="O52" s="17"/>
    </row>
    <row r="54" spans="1:17" x14ac:dyDescent="0.25">
      <c r="B54" s="133" t="s">
        <v>41</v>
      </c>
    </row>
    <row r="55" spans="1:17" s="112" customFormat="1" x14ac:dyDescent="0.25">
      <c r="B55" s="151" t="s">
        <v>20</v>
      </c>
      <c r="C55" s="151" t="s">
        <v>21</v>
      </c>
    </row>
    <row r="56" spans="1:17" s="112" customFormat="1" x14ac:dyDescent="0.25">
      <c r="B56" s="172"/>
      <c r="C56" s="152"/>
    </row>
    <row r="57" spans="1:17" s="112" customFormat="1" x14ac:dyDescent="0.25">
      <c r="B57" s="133"/>
    </row>
    <row r="58" spans="1:17" s="112" customFormat="1" x14ac:dyDescent="0.25">
      <c r="B58" s="133"/>
    </row>
    <row r="59" spans="1:17" s="112" customFormat="1" x14ac:dyDescent="0.25">
      <c r="B59" s="133"/>
    </row>
    <row r="60" spans="1:17" s="112" customFormat="1" x14ac:dyDescent="0.25">
      <c r="B60" s="133"/>
    </row>
    <row r="63" spans="1:17" ht="18.75" x14ac:dyDescent="0.25">
      <c r="A63" s="238" t="s">
        <v>13</v>
      </c>
      <c r="B63" s="239"/>
      <c r="C63" s="239"/>
      <c r="D63" s="239"/>
      <c r="E63" s="239"/>
      <c r="F63" s="239"/>
      <c r="G63" s="239"/>
      <c r="H63" s="239"/>
      <c r="I63" s="239"/>
      <c r="J63" s="239"/>
      <c r="K63" s="239"/>
      <c r="L63" s="239"/>
      <c r="M63" s="239"/>
      <c r="N63" s="239"/>
      <c r="O63" s="239"/>
      <c r="P63" s="239"/>
      <c r="Q63" s="239"/>
    </row>
    <row r="64" spans="1:17" ht="118.5" customHeight="1" x14ac:dyDescent="0.25">
      <c r="A64" s="233" t="s">
        <v>1</v>
      </c>
      <c r="B64" s="241" t="s">
        <v>2</v>
      </c>
      <c r="C64" s="249" t="s">
        <v>3</v>
      </c>
      <c r="D64" s="251" t="s">
        <v>43</v>
      </c>
      <c r="E64" s="211" t="s">
        <v>100</v>
      </c>
      <c r="F64" s="211" t="s">
        <v>101</v>
      </c>
      <c r="G64" s="211" t="s">
        <v>102</v>
      </c>
      <c r="H64" s="211" t="s">
        <v>103</v>
      </c>
      <c r="I64" s="211" t="s">
        <v>104</v>
      </c>
      <c r="J64" s="211" t="s">
        <v>105</v>
      </c>
      <c r="K64" s="245"/>
      <c r="L64" s="253" t="s">
        <v>6</v>
      </c>
      <c r="M64" s="244" t="s">
        <v>14</v>
      </c>
      <c r="N64" s="244"/>
      <c r="O64" s="244"/>
      <c r="P64" s="244"/>
      <c r="Q64" s="244"/>
    </row>
    <row r="65" spans="1:20" ht="0.75" customHeight="1" x14ac:dyDescent="0.25">
      <c r="A65" s="234"/>
      <c r="B65" s="242"/>
      <c r="C65" s="250"/>
      <c r="D65" s="252"/>
      <c r="E65" s="211" t="s">
        <v>100</v>
      </c>
      <c r="F65" s="211" t="s">
        <v>101</v>
      </c>
      <c r="G65" s="211" t="s">
        <v>102</v>
      </c>
      <c r="H65" s="211" t="s">
        <v>103</v>
      </c>
      <c r="I65" s="211" t="s">
        <v>104</v>
      </c>
      <c r="J65" s="211" t="s">
        <v>105</v>
      </c>
      <c r="K65" s="246"/>
      <c r="L65" s="254"/>
      <c r="M65" s="24" t="s">
        <v>8</v>
      </c>
      <c r="N65" s="24" t="s">
        <v>9</v>
      </c>
      <c r="O65" s="24" t="s">
        <v>10</v>
      </c>
      <c r="P65" s="24" t="s">
        <v>11</v>
      </c>
      <c r="Q65" s="24" t="s">
        <v>16</v>
      </c>
    </row>
    <row r="66" spans="1:20" s="112" customFormat="1" x14ac:dyDescent="0.25">
      <c r="A66" s="230">
        <v>1</v>
      </c>
      <c r="B66" s="158" t="s">
        <v>134</v>
      </c>
      <c r="C66" s="136" t="s">
        <v>132</v>
      </c>
      <c r="D66" s="122">
        <f>E66+F66+G66+J66+K66</f>
        <v>35</v>
      </c>
      <c r="E66" s="116">
        <v>20</v>
      </c>
      <c r="F66" s="114">
        <v>15</v>
      </c>
      <c r="G66" s="113"/>
      <c r="H66" s="113"/>
      <c r="I66" s="113"/>
      <c r="J66" s="114"/>
      <c r="K66" s="113"/>
      <c r="L66" s="67">
        <v>1</v>
      </c>
      <c r="M66" s="75" t="s">
        <v>135</v>
      </c>
      <c r="N66" s="74"/>
      <c r="O66" s="74"/>
      <c r="P66" s="74"/>
      <c r="Q66" s="74"/>
    </row>
    <row r="67" spans="1:20" s="112" customFormat="1" x14ac:dyDescent="0.25">
      <c r="A67" s="230">
        <v>2</v>
      </c>
      <c r="B67" s="182" t="s">
        <v>185</v>
      </c>
      <c r="C67" s="179" t="s">
        <v>202</v>
      </c>
      <c r="D67" s="122">
        <f>E67+F67+G67+J67+K67</f>
        <v>20</v>
      </c>
      <c r="E67" s="116">
        <v>0</v>
      </c>
      <c r="F67" s="114">
        <v>20</v>
      </c>
      <c r="G67" s="113"/>
      <c r="H67" s="113"/>
      <c r="I67" s="113"/>
      <c r="J67" s="114"/>
      <c r="K67" s="113"/>
      <c r="L67" s="67">
        <v>1</v>
      </c>
      <c r="M67" s="75"/>
      <c r="N67" s="75"/>
      <c r="O67" s="75"/>
      <c r="P67" s="75"/>
      <c r="Q67" s="75"/>
    </row>
    <row r="68" spans="1:20" x14ac:dyDescent="0.25">
      <c r="A68" s="230">
        <v>3</v>
      </c>
      <c r="B68" s="158" t="s">
        <v>232</v>
      </c>
      <c r="C68" s="136" t="s">
        <v>186</v>
      </c>
      <c r="D68" s="122">
        <f>E68+F68+G68+J68+K68</f>
        <v>12</v>
      </c>
      <c r="E68" s="149">
        <v>0</v>
      </c>
      <c r="F68" s="19">
        <v>12</v>
      </c>
      <c r="G68" s="18"/>
      <c r="H68" s="113"/>
      <c r="I68" s="113"/>
      <c r="J68" s="114"/>
      <c r="K68" s="18"/>
      <c r="L68" s="20">
        <v>1</v>
      </c>
      <c r="M68" s="74"/>
      <c r="N68" s="74"/>
      <c r="O68" s="74"/>
      <c r="P68" s="74"/>
      <c r="Q68" s="74"/>
    </row>
    <row r="69" spans="1:20" s="112" customFormat="1" ht="15.75" customHeight="1" x14ac:dyDescent="0.25">
      <c r="A69" s="230">
        <v>4</v>
      </c>
      <c r="B69" s="158" t="s">
        <v>187</v>
      </c>
      <c r="C69" s="136" t="s">
        <v>186</v>
      </c>
      <c r="D69" s="122">
        <f>E69+F69+G69+J69+K69</f>
        <v>10</v>
      </c>
      <c r="E69" s="116">
        <v>0</v>
      </c>
      <c r="F69" s="114">
        <v>10</v>
      </c>
      <c r="G69" s="113"/>
      <c r="H69" s="113"/>
      <c r="I69" s="113"/>
      <c r="J69" s="114"/>
      <c r="K69" s="113"/>
      <c r="L69" s="67"/>
      <c r="M69" s="75"/>
      <c r="N69" s="75"/>
      <c r="O69" s="75"/>
      <c r="P69" s="75"/>
      <c r="Q69" s="75"/>
    </row>
    <row r="70" spans="1:20" s="112" customFormat="1" x14ac:dyDescent="0.25">
      <c r="A70" s="230">
        <v>5</v>
      </c>
      <c r="B70" s="158" t="s">
        <v>188</v>
      </c>
      <c r="C70" s="136" t="s">
        <v>233</v>
      </c>
      <c r="D70" s="122">
        <f>E70+F70+G70+J70+K70</f>
        <v>8</v>
      </c>
      <c r="E70" s="116"/>
      <c r="F70" s="114">
        <v>8</v>
      </c>
      <c r="G70" s="113"/>
      <c r="H70" s="113"/>
      <c r="I70" s="113"/>
      <c r="J70" s="114"/>
      <c r="K70" s="113"/>
      <c r="L70" s="67"/>
      <c r="M70" s="75"/>
      <c r="N70" s="75"/>
      <c r="O70" s="75"/>
      <c r="P70" s="75"/>
      <c r="Q70" s="75"/>
    </row>
    <row r="71" spans="1:20" s="112" customFormat="1" ht="18" customHeight="1" x14ac:dyDescent="0.25">
      <c r="A71" s="230">
        <v>6</v>
      </c>
      <c r="B71" s="158" t="s">
        <v>234</v>
      </c>
      <c r="C71" s="136" t="s">
        <v>132</v>
      </c>
      <c r="D71" s="122">
        <f>E71+F71+G71+J71+K71</f>
        <v>6</v>
      </c>
      <c r="E71" s="116"/>
      <c r="F71" s="114">
        <v>6</v>
      </c>
      <c r="G71" s="113"/>
      <c r="H71" s="113"/>
      <c r="I71" s="113"/>
      <c r="J71" s="114"/>
      <c r="K71" s="113"/>
      <c r="L71" s="67"/>
      <c r="M71" s="75"/>
      <c r="N71" s="75"/>
      <c r="O71" s="75"/>
      <c r="P71" s="75"/>
      <c r="Q71" s="75"/>
    </row>
    <row r="72" spans="1:20" s="112" customFormat="1" x14ac:dyDescent="0.25">
      <c r="A72" s="230">
        <v>7</v>
      </c>
      <c r="B72" s="158" t="s">
        <v>235</v>
      </c>
      <c r="C72" s="136" t="s">
        <v>233</v>
      </c>
      <c r="D72" s="122">
        <f>E72+F72+G72+J72+K72</f>
        <v>4</v>
      </c>
      <c r="E72" s="116"/>
      <c r="F72" s="114">
        <v>4</v>
      </c>
      <c r="G72" s="113"/>
      <c r="H72" s="113"/>
      <c r="I72" s="113"/>
      <c r="J72" s="114"/>
      <c r="K72" s="113"/>
      <c r="L72" s="67"/>
      <c r="M72" s="75"/>
      <c r="N72" s="75"/>
      <c r="O72" s="75"/>
      <c r="P72" s="75"/>
      <c r="Q72" s="75"/>
    </row>
    <row r="73" spans="1:20" s="112" customFormat="1" x14ac:dyDescent="0.25">
      <c r="A73" s="230">
        <v>8</v>
      </c>
      <c r="B73" s="158" t="s">
        <v>236</v>
      </c>
      <c r="C73" s="136" t="s">
        <v>202</v>
      </c>
      <c r="D73" s="122">
        <f>E73+F73+G73+J73+K73</f>
        <v>2</v>
      </c>
      <c r="E73" s="116"/>
      <c r="F73" s="114">
        <v>2</v>
      </c>
      <c r="G73" s="113"/>
      <c r="H73" s="113"/>
      <c r="I73" s="113"/>
      <c r="J73" s="114"/>
      <c r="K73" s="113"/>
      <c r="L73" s="67"/>
      <c r="M73" s="75"/>
      <c r="N73" s="75"/>
      <c r="O73" s="75"/>
      <c r="P73" s="75"/>
      <c r="Q73" s="75"/>
    </row>
    <row r="74" spans="1:20" s="112" customFormat="1" x14ac:dyDescent="0.25">
      <c r="A74" s="229"/>
      <c r="B74" s="158"/>
      <c r="C74" s="136"/>
      <c r="D74" s="122">
        <f>E74+F74+G74+J74+K74</f>
        <v>0</v>
      </c>
      <c r="E74" s="116"/>
      <c r="F74" s="114"/>
      <c r="G74" s="113"/>
      <c r="H74" s="113"/>
      <c r="I74" s="113"/>
      <c r="J74" s="114"/>
      <c r="K74" s="113"/>
      <c r="L74" s="67"/>
      <c r="M74" s="75"/>
      <c r="N74" s="75"/>
      <c r="O74" s="75"/>
      <c r="P74" s="75"/>
      <c r="Q74" s="75"/>
    </row>
    <row r="75" spans="1:20" x14ac:dyDescent="0.25">
      <c r="A75" s="230"/>
      <c r="B75" s="158"/>
      <c r="C75" s="136"/>
      <c r="D75" s="122">
        <f>E75+F75+G75+J75+K75</f>
        <v>0</v>
      </c>
      <c r="E75" s="116"/>
      <c r="F75" s="114"/>
      <c r="G75" s="113"/>
      <c r="H75" s="113"/>
      <c r="I75" s="113"/>
      <c r="J75" s="114"/>
      <c r="K75" s="113"/>
      <c r="L75" s="67"/>
      <c r="M75" s="75"/>
      <c r="N75" s="75"/>
      <c r="O75" s="75"/>
      <c r="P75" s="75"/>
      <c r="Q75" s="75"/>
      <c r="R75" s="21"/>
      <c r="S75" s="21"/>
      <c r="T75" s="21"/>
    </row>
    <row r="76" spans="1:20" x14ac:dyDescent="0.25">
      <c r="A76" s="126" t="s">
        <v>15</v>
      </c>
      <c r="B76" s="138"/>
      <c r="C76" s="137"/>
      <c r="D76" s="139"/>
      <c r="E76" s="137"/>
      <c r="F76" s="137"/>
      <c r="G76" s="137"/>
      <c r="H76" s="137"/>
      <c r="I76" s="137"/>
      <c r="J76" s="137"/>
      <c r="K76" s="140"/>
      <c r="L76" s="140"/>
      <c r="M76" s="140"/>
      <c r="N76" s="141"/>
      <c r="O76" s="22"/>
      <c r="P76" s="22"/>
      <c r="Q76" s="23"/>
      <c r="R76" s="23"/>
      <c r="S76" s="23"/>
      <c r="T76" s="21"/>
    </row>
    <row r="78" spans="1:20" x14ac:dyDescent="0.25">
      <c r="B78" s="133" t="s">
        <v>41</v>
      </c>
    </row>
    <row r="79" spans="1:20" s="112" customFormat="1" x14ac:dyDescent="0.25">
      <c r="B79" s="133"/>
    </row>
    <row r="80" spans="1:20" s="112" customFormat="1" x14ac:dyDescent="0.25">
      <c r="B80" s="151" t="s">
        <v>20</v>
      </c>
      <c r="C80" s="151" t="s">
        <v>21</v>
      </c>
    </row>
    <row r="81" spans="1:22" s="112" customFormat="1" x14ac:dyDescent="0.25">
      <c r="B81" s="172" t="s">
        <v>237</v>
      </c>
      <c r="C81" s="152" t="s">
        <v>202</v>
      </c>
    </row>
    <row r="82" spans="1:22" s="112" customFormat="1" x14ac:dyDescent="0.25">
      <c r="B82" s="133"/>
    </row>
    <row r="83" spans="1:22" s="112" customFormat="1" x14ac:dyDescent="0.25">
      <c r="B83" s="133"/>
    </row>
    <row r="84" spans="1:22" s="112" customFormat="1" x14ac:dyDescent="0.25">
      <c r="B84" s="133"/>
    </row>
    <row r="88" spans="1:22" ht="18.75" x14ac:dyDescent="0.25">
      <c r="A88" s="238" t="s">
        <v>17</v>
      </c>
      <c r="B88" s="239"/>
      <c r="C88" s="239"/>
      <c r="D88" s="239"/>
      <c r="E88" s="239"/>
      <c r="F88" s="239"/>
      <c r="G88" s="239"/>
      <c r="H88" s="239"/>
      <c r="I88" s="239"/>
      <c r="J88" s="239"/>
      <c r="K88" s="239"/>
      <c r="L88" s="239"/>
      <c r="M88" s="239"/>
      <c r="N88" s="214"/>
    </row>
    <row r="89" spans="1:22" ht="119.25" customHeight="1" x14ac:dyDescent="0.25">
      <c r="A89" s="187" t="s">
        <v>1</v>
      </c>
      <c r="B89" s="185" t="s">
        <v>2</v>
      </c>
      <c r="C89" s="184" t="s">
        <v>3</v>
      </c>
      <c r="D89" s="206" t="s">
        <v>43</v>
      </c>
      <c r="E89" s="205" t="s">
        <v>38</v>
      </c>
      <c r="F89" s="183" t="s">
        <v>18</v>
      </c>
      <c r="G89" s="211" t="s">
        <v>100</v>
      </c>
      <c r="H89" s="211" t="s">
        <v>101</v>
      </c>
      <c r="I89" s="211" t="s">
        <v>102</v>
      </c>
      <c r="J89" s="211" t="s">
        <v>103</v>
      </c>
      <c r="K89" s="211" t="s">
        <v>104</v>
      </c>
      <c r="L89" s="211" t="s">
        <v>104</v>
      </c>
      <c r="M89" s="212" t="s">
        <v>106</v>
      </c>
      <c r="N89" s="209"/>
    </row>
    <row r="90" spans="1:22" x14ac:dyDescent="0.25">
      <c r="A90" s="228">
        <v>1</v>
      </c>
      <c r="B90" s="162" t="s">
        <v>114</v>
      </c>
      <c r="C90" s="131" t="s">
        <v>72</v>
      </c>
      <c r="D90" s="30">
        <f>SUM(G90:M90)</f>
        <v>35</v>
      </c>
      <c r="E90" s="145">
        <v>0</v>
      </c>
      <c r="F90" s="125">
        <f>D90+E90</f>
        <v>35</v>
      </c>
      <c r="G90" s="26">
        <v>20</v>
      </c>
      <c r="H90" s="116">
        <v>15</v>
      </c>
      <c r="I90" s="116"/>
      <c r="J90" s="28"/>
      <c r="K90" s="27"/>
      <c r="L90" s="29"/>
      <c r="M90" s="13"/>
      <c r="N90" s="13"/>
      <c r="P90" s="32"/>
      <c r="Q90" s="33"/>
    </row>
    <row r="91" spans="1:22" x14ac:dyDescent="0.25">
      <c r="A91" s="228">
        <v>2</v>
      </c>
      <c r="B91" s="161" t="s">
        <v>115</v>
      </c>
      <c r="C91" s="131" t="s">
        <v>128</v>
      </c>
      <c r="D91" s="122">
        <f>SUM(G91:M91)</f>
        <v>25</v>
      </c>
      <c r="E91" s="145"/>
      <c r="F91" s="125">
        <f t="shared" ref="F91:F112" si="0">D91+E91</f>
        <v>25</v>
      </c>
      <c r="G91" s="116">
        <v>15</v>
      </c>
      <c r="H91" s="116">
        <v>10</v>
      </c>
      <c r="I91" s="116"/>
      <c r="J91" s="114"/>
      <c r="K91" s="116"/>
      <c r="L91" s="29"/>
      <c r="M91" s="13"/>
      <c r="N91" s="13"/>
      <c r="P91" s="32"/>
      <c r="Q91" s="33"/>
    </row>
    <row r="92" spans="1:22" x14ac:dyDescent="0.25">
      <c r="A92" s="235">
        <v>3</v>
      </c>
      <c r="B92" s="161" t="s">
        <v>206</v>
      </c>
      <c r="C92" s="131" t="s">
        <v>72</v>
      </c>
      <c r="D92" s="122">
        <f>SUM(G92:M92)</f>
        <v>20</v>
      </c>
      <c r="E92" s="145"/>
      <c r="F92" s="125">
        <f t="shared" si="0"/>
        <v>20</v>
      </c>
      <c r="G92" s="116"/>
      <c r="H92" s="116">
        <v>20</v>
      </c>
      <c r="I92" s="116"/>
      <c r="J92" s="114"/>
      <c r="K92" s="116"/>
      <c r="L92" s="29"/>
      <c r="M92" s="13"/>
      <c r="N92" s="13"/>
    </row>
    <row r="93" spans="1:22" x14ac:dyDescent="0.25">
      <c r="A93" s="237"/>
      <c r="B93" s="162" t="s">
        <v>114</v>
      </c>
      <c r="C93" s="131" t="s">
        <v>72</v>
      </c>
      <c r="D93" s="122">
        <f>SUM(G93:M93)</f>
        <v>20</v>
      </c>
      <c r="E93" s="145">
        <v>0</v>
      </c>
      <c r="F93" s="125">
        <f t="shared" si="0"/>
        <v>20</v>
      </c>
      <c r="G93" s="116">
        <v>20</v>
      </c>
      <c r="H93" s="116"/>
      <c r="I93" s="116"/>
      <c r="J93" s="114"/>
      <c r="K93" s="27"/>
      <c r="L93" s="29"/>
      <c r="M93" s="13"/>
      <c r="N93" s="13"/>
      <c r="V93" s="116"/>
    </row>
    <row r="94" spans="1:22" x14ac:dyDescent="0.25">
      <c r="A94" s="228">
        <v>5</v>
      </c>
      <c r="B94" s="216" t="s">
        <v>45</v>
      </c>
      <c r="C94" s="217" t="s">
        <v>46</v>
      </c>
      <c r="D94" s="122">
        <f>SUM(G94:M94)</f>
        <v>16</v>
      </c>
      <c r="E94" s="145">
        <v>23</v>
      </c>
      <c r="F94" s="125">
        <f t="shared" si="0"/>
        <v>39</v>
      </c>
      <c r="G94" s="116">
        <v>8</v>
      </c>
      <c r="H94" s="116">
        <v>8</v>
      </c>
      <c r="I94" s="116"/>
      <c r="J94" s="114"/>
      <c r="K94" s="116"/>
      <c r="L94" s="29"/>
      <c r="M94" s="13"/>
      <c r="N94" s="13"/>
    </row>
    <row r="95" spans="1:22" x14ac:dyDescent="0.25">
      <c r="A95" s="235">
        <v>6</v>
      </c>
      <c r="B95" s="161" t="s">
        <v>207</v>
      </c>
      <c r="C95" s="131" t="s">
        <v>208</v>
      </c>
      <c r="D95" s="122">
        <f>SUM(G95:M95)</f>
        <v>12</v>
      </c>
      <c r="E95" s="145"/>
      <c r="F95" s="125">
        <f t="shared" si="0"/>
        <v>12</v>
      </c>
      <c r="G95" s="26"/>
      <c r="H95" s="116">
        <v>12</v>
      </c>
      <c r="I95" s="116"/>
      <c r="J95" s="114"/>
      <c r="K95" s="27"/>
      <c r="L95" s="29"/>
      <c r="M95" s="13"/>
      <c r="N95" s="13"/>
    </row>
    <row r="96" spans="1:22" s="112" customFormat="1" x14ac:dyDescent="0.25">
      <c r="A96" s="237"/>
      <c r="B96" s="161" t="s">
        <v>61</v>
      </c>
      <c r="C96" s="131" t="s">
        <v>62</v>
      </c>
      <c r="D96" s="122">
        <f>SUM(G96:M96)</f>
        <v>12</v>
      </c>
      <c r="E96" s="145">
        <v>4</v>
      </c>
      <c r="F96" s="125">
        <f t="shared" si="0"/>
        <v>16</v>
      </c>
      <c r="G96" s="116">
        <v>12</v>
      </c>
      <c r="H96" s="116"/>
      <c r="I96" s="116"/>
      <c r="J96" s="28"/>
      <c r="K96" s="27"/>
      <c r="L96" s="29"/>
      <c r="M96" s="13"/>
      <c r="N96" s="13"/>
    </row>
    <row r="97" spans="1:14" s="112" customFormat="1" ht="18.75" customHeight="1" x14ac:dyDescent="0.25">
      <c r="A97" s="228">
        <v>8</v>
      </c>
      <c r="B97" s="161" t="s">
        <v>116</v>
      </c>
      <c r="C97" s="131" t="s">
        <v>118</v>
      </c>
      <c r="D97" s="122">
        <f>SUM(G97:M97)</f>
        <v>10</v>
      </c>
      <c r="E97" s="145"/>
      <c r="F97" s="125">
        <f t="shared" si="0"/>
        <v>10</v>
      </c>
      <c r="G97" s="116">
        <v>10</v>
      </c>
      <c r="H97" s="116"/>
      <c r="I97" s="116"/>
      <c r="J97" s="114"/>
      <c r="K97" s="27"/>
      <c r="L97" s="29"/>
      <c r="M97" s="13"/>
      <c r="N97" s="13"/>
    </row>
    <row r="98" spans="1:14" s="112" customFormat="1" ht="19.5" customHeight="1" x14ac:dyDescent="0.25">
      <c r="A98" s="235">
        <v>9</v>
      </c>
      <c r="B98" s="164" t="s">
        <v>49</v>
      </c>
      <c r="C98" s="131" t="s">
        <v>50</v>
      </c>
      <c r="D98" s="122">
        <f>SUM(G98:M98)</f>
        <v>6</v>
      </c>
      <c r="E98" s="145">
        <v>12</v>
      </c>
      <c r="F98" s="125">
        <f t="shared" si="0"/>
        <v>18</v>
      </c>
      <c r="G98" s="116"/>
      <c r="H98" s="116">
        <v>6</v>
      </c>
      <c r="I98" s="116"/>
      <c r="J98" s="114"/>
      <c r="K98" s="113"/>
      <c r="L98" s="29"/>
      <c r="M98" s="13"/>
      <c r="N98" s="13"/>
    </row>
    <row r="99" spans="1:14" s="112" customFormat="1" ht="18" customHeight="1" x14ac:dyDescent="0.25">
      <c r="A99" s="236"/>
      <c r="B99" s="161" t="s">
        <v>117</v>
      </c>
      <c r="C99" s="131" t="s">
        <v>56</v>
      </c>
      <c r="D99" s="122">
        <f>SUM(G99:M99)</f>
        <v>6</v>
      </c>
      <c r="E99" s="145"/>
      <c r="F99" s="125">
        <f t="shared" si="0"/>
        <v>6</v>
      </c>
      <c r="G99" s="120">
        <v>6</v>
      </c>
      <c r="H99" s="116"/>
      <c r="I99" s="116"/>
      <c r="J99" s="114"/>
      <c r="K99" s="27"/>
      <c r="L99" s="29"/>
      <c r="M99" s="13"/>
      <c r="N99" s="13"/>
    </row>
    <row r="100" spans="1:14" s="112" customFormat="1" ht="21" customHeight="1" x14ac:dyDescent="0.25">
      <c r="A100" s="237"/>
      <c r="B100" s="158" t="s">
        <v>120</v>
      </c>
      <c r="C100" s="131" t="s">
        <v>121</v>
      </c>
      <c r="D100" s="122">
        <f>SUM(G100:M100)</f>
        <v>6</v>
      </c>
      <c r="E100" s="145"/>
      <c r="F100" s="125">
        <f t="shared" si="0"/>
        <v>6</v>
      </c>
      <c r="G100" s="116">
        <v>2</v>
      </c>
      <c r="H100" s="116">
        <v>4</v>
      </c>
      <c r="I100" s="116"/>
      <c r="J100" s="114"/>
      <c r="K100" s="27"/>
      <c r="L100" s="29"/>
      <c r="M100" s="13"/>
      <c r="N100" s="13"/>
    </row>
    <row r="101" spans="1:14" s="112" customFormat="1" ht="17.25" customHeight="1" x14ac:dyDescent="0.25">
      <c r="A101" s="228">
        <v>12</v>
      </c>
      <c r="B101" s="161" t="s">
        <v>119</v>
      </c>
      <c r="C101" s="131" t="s">
        <v>72</v>
      </c>
      <c r="D101" s="122">
        <f>SUM(G101:M101)</f>
        <v>4</v>
      </c>
      <c r="E101" s="145"/>
      <c r="F101" s="125">
        <f t="shared" si="0"/>
        <v>4</v>
      </c>
      <c r="G101" s="116">
        <v>4</v>
      </c>
      <c r="H101" s="116"/>
      <c r="I101" s="116"/>
      <c r="J101" s="114"/>
      <c r="K101" s="27"/>
      <c r="L101" s="29"/>
      <c r="M101" s="13"/>
      <c r="N101" s="13"/>
    </row>
    <row r="102" spans="1:14" s="112" customFormat="1" x14ac:dyDescent="0.25">
      <c r="A102" s="228">
        <v>13</v>
      </c>
      <c r="B102" s="161" t="s">
        <v>209</v>
      </c>
      <c r="C102" s="131" t="s">
        <v>72</v>
      </c>
      <c r="D102" s="122">
        <f>SUM(G102:M102)</f>
        <v>2</v>
      </c>
      <c r="E102" s="145"/>
      <c r="F102" s="125">
        <f t="shared" si="0"/>
        <v>2</v>
      </c>
      <c r="G102" s="116"/>
      <c r="H102" s="116">
        <v>2</v>
      </c>
      <c r="I102" s="116"/>
      <c r="J102" s="114"/>
      <c r="K102" s="27"/>
      <c r="L102" s="29"/>
      <c r="M102" s="13"/>
      <c r="N102" s="13"/>
    </row>
    <row r="103" spans="1:14" s="112" customFormat="1" ht="15.75" customHeight="1" x14ac:dyDescent="0.25">
      <c r="A103" s="228"/>
      <c r="B103" s="207" t="s">
        <v>52</v>
      </c>
      <c r="C103" s="156" t="s">
        <v>48</v>
      </c>
      <c r="D103" s="122">
        <f>SUM(G103:M103)</f>
        <v>0</v>
      </c>
      <c r="E103" s="145">
        <v>10</v>
      </c>
      <c r="F103" s="125">
        <f t="shared" si="0"/>
        <v>10</v>
      </c>
      <c r="G103" s="116"/>
      <c r="H103" s="116"/>
      <c r="I103" s="116"/>
      <c r="J103" s="114"/>
      <c r="K103" s="113"/>
      <c r="L103" s="29"/>
      <c r="M103" s="13"/>
      <c r="N103" s="13"/>
    </row>
    <row r="104" spans="1:14" x14ac:dyDescent="0.25">
      <c r="A104" s="228"/>
      <c r="B104" s="161" t="s">
        <v>55</v>
      </c>
      <c r="C104" s="131" t="s">
        <v>56</v>
      </c>
      <c r="D104" s="122">
        <f>SUM(G104:M104)</f>
        <v>0</v>
      </c>
      <c r="E104" s="145">
        <v>6</v>
      </c>
      <c r="F104" s="125">
        <f t="shared" si="0"/>
        <v>6</v>
      </c>
      <c r="G104" s="116"/>
      <c r="H104" s="116"/>
      <c r="I104" s="116"/>
      <c r="J104" s="114"/>
      <c r="K104" s="27"/>
      <c r="L104" s="29"/>
      <c r="M104" s="13"/>
      <c r="N104" s="13"/>
    </row>
    <row r="105" spans="1:14" x14ac:dyDescent="0.25">
      <c r="A105" s="228"/>
      <c r="B105" s="161" t="s">
        <v>47</v>
      </c>
      <c r="C105" s="131" t="s">
        <v>48</v>
      </c>
      <c r="D105" s="122">
        <f>SUM(G105:M105)</f>
        <v>0</v>
      </c>
      <c r="E105" s="145">
        <v>24</v>
      </c>
      <c r="F105" s="125">
        <f t="shared" si="0"/>
        <v>24</v>
      </c>
      <c r="G105" s="164"/>
      <c r="H105" s="116"/>
      <c r="I105" s="116"/>
      <c r="J105" s="28"/>
      <c r="K105" s="27"/>
      <c r="L105" s="29"/>
      <c r="M105" s="13"/>
      <c r="N105" s="13"/>
    </row>
    <row r="106" spans="1:14" s="112" customFormat="1" x14ac:dyDescent="0.25">
      <c r="A106" s="228"/>
      <c r="B106" s="164" t="s">
        <v>51</v>
      </c>
      <c r="C106" s="131" t="s">
        <v>50</v>
      </c>
      <c r="D106" s="122">
        <f>SUM(G106:M106)</f>
        <v>0</v>
      </c>
      <c r="E106" s="145">
        <v>12</v>
      </c>
      <c r="F106" s="125">
        <f t="shared" si="0"/>
        <v>12</v>
      </c>
      <c r="G106" s="116"/>
      <c r="H106" s="116"/>
      <c r="I106" s="116"/>
      <c r="J106" s="28"/>
      <c r="K106" s="27"/>
      <c r="L106" s="29"/>
      <c r="M106" s="13"/>
      <c r="N106" s="13"/>
    </row>
    <row r="107" spans="1:14" x14ac:dyDescent="0.25">
      <c r="A107" s="228"/>
      <c r="B107" s="207" t="s">
        <v>53</v>
      </c>
      <c r="C107" s="156" t="s">
        <v>54</v>
      </c>
      <c r="D107" s="122">
        <f>SUM(G107:M107)</f>
        <v>0</v>
      </c>
      <c r="E107" s="145">
        <v>10</v>
      </c>
      <c r="F107" s="125">
        <f t="shared" si="0"/>
        <v>10</v>
      </c>
      <c r="G107" s="164"/>
      <c r="H107" s="116"/>
      <c r="I107" s="116"/>
      <c r="J107" s="114"/>
      <c r="K107" s="27"/>
      <c r="L107" s="29"/>
      <c r="M107" s="13"/>
      <c r="N107" s="13"/>
    </row>
    <row r="108" spans="1:14" x14ac:dyDescent="0.25">
      <c r="A108" s="228"/>
      <c r="B108" s="161" t="s">
        <v>57</v>
      </c>
      <c r="C108" s="131" t="s">
        <v>58</v>
      </c>
      <c r="D108" s="122">
        <f>SUM(G108:M108)</f>
        <v>0</v>
      </c>
      <c r="E108" s="145">
        <v>6</v>
      </c>
      <c r="F108" s="125">
        <f t="shared" si="0"/>
        <v>6</v>
      </c>
      <c r="G108" s="116">
        <v>0</v>
      </c>
      <c r="H108" s="116"/>
      <c r="I108" s="116"/>
      <c r="J108" s="28"/>
      <c r="K108" s="27"/>
      <c r="L108" s="29"/>
      <c r="M108" s="13"/>
      <c r="N108" s="13"/>
    </row>
    <row r="109" spans="1:14" x14ac:dyDescent="0.25">
      <c r="A109" s="228"/>
      <c r="B109" s="161" t="s">
        <v>59</v>
      </c>
      <c r="C109" s="131" t="s">
        <v>60</v>
      </c>
      <c r="D109" s="122">
        <f>SUM(G109:M109)</f>
        <v>0</v>
      </c>
      <c r="E109" s="145">
        <v>6</v>
      </c>
      <c r="F109" s="125">
        <f t="shared" si="0"/>
        <v>6</v>
      </c>
      <c r="G109" s="116"/>
      <c r="H109" s="116"/>
      <c r="I109" s="116"/>
      <c r="J109" s="28"/>
      <c r="K109" s="27"/>
      <c r="L109" s="29"/>
      <c r="M109" s="13"/>
      <c r="N109" s="13"/>
    </row>
    <row r="110" spans="1:14" s="112" customFormat="1" x14ac:dyDescent="0.25">
      <c r="A110" s="228"/>
      <c r="B110" s="164" t="s">
        <v>63</v>
      </c>
      <c r="C110" s="131" t="s">
        <v>64</v>
      </c>
      <c r="D110" s="122">
        <f>SUM(G110:M110)</f>
        <v>0</v>
      </c>
      <c r="E110" s="145">
        <v>4</v>
      </c>
      <c r="F110" s="125">
        <f t="shared" si="0"/>
        <v>4</v>
      </c>
      <c r="G110" s="116"/>
      <c r="H110" s="116"/>
      <c r="I110" s="116"/>
      <c r="J110" s="28"/>
      <c r="K110" s="27"/>
      <c r="L110" s="29"/>
      <c r="M110" s="13"/>
      <c r="N110" s="13"/>
    </row>
    <row r="111" spans="1:14" x14ac:dyDescent="0.25">
      <c r="A111" s="228"/>
      <c r="B111" s="158" t="s">
        <v>65</v>
      </c>
      <c r="C111" s="131" t="s">
        <v>50</v>
      </c>
      <c r="D111" s="122">
        <f>SUM(G111:M111)</f>
        <v>0</v>
      </c>
      <c r="E111" s="145">
        <v>2</v>
      </c>
      <c r="F111" s="125">
        <f t="shared" si="0"/>
        <v>2</v>
      </c>
      <c r="G111" s="26">
        <v>0</v>
      </c>
      <c r="H111" s="116"/>
      <c r="I111" s="116"/>
      <c r="J111" s="25"/>
      <c r="K111" s="113"/>
      <c r="L111" s="29"/>
      <c r="M111" s="13"/>
      <c r="N111" s="13"/>
    </row>
    <row r="112" spans="1:14" x14ac:dyDescent="0.25">
      <c r="A112" s="230"/>
      <c r="B112" s="161" t="s">
        <v>66</v>
      </c>
      <c r="C112" s="131" t="s">
        <v>210</v>
      </c>
      <c r="D112" s="122">
        <f>SUM(G112:M112)</f>
        <v>0</v>
      </c>
      <c r="E112" s="145">
        <v>2</v>
      </c>
      <c r="F112" s="125">
        <f t="shared" si="0"/>
        <v>2</v>
      </c>
      <c r="G112" s="116"/>
      <c r="H112" s="116"/>
      <c r="I112" s="116"/>
      <c r="J112" s="114"/>
      <c r="K112" s="116"/>
      <c r="L112" s="29"/>
      <c r="M112" s="13"/>
      <c r="N112" s="13"/>
    </row>
    <row r="114" spans="1:21" x14ac:dyDescent="0.25">
      <c r="A114" s="126" t="s">
        <v>19</v>
      </c>
      <c r="B114" s="142"/>
      <c r="C114" s="142"/>
      <c r="D114" s="143"/>
      <c r="E114" s="144"/>
      <c r="F114" s="143"/>
      <c r="G114" s="143"/>
      <c r="H114" s="143"/>
      <c r="I114" s="143"/>
    </row>
    <row r="115" spans="1:21" x14ac:dyDescent="0.25">
      <c r="B115" s="151" t="s">
        <v>20</v>
      </c>
      <c r="C115" s="151" t="s">
        <v>21</v>
      </c>
    </row>
    <row r="116" spans="1:21" s="34" customFormat="1" x14ac:dyDescent="0.25">
      <c r="B116" s="152" t="s">
        <v>122</v>
      </c>
      <c r="C116" s="152" t="s">
        <v>123</v>
      </c>
      <c r="H116" s="112"/>
      <c r="I116" s="112"/>
    </row>
    <row r="117" spans="1:21" s="112" customFormat="1" x14ac:dyDescent="0.25">
      <c r="B117" s="152"/>
      <c r="C117" s="152"/>
    </row>
    <row r="118" spans="1:21" s="112" customFormat="1" x14ac:dyDescent="0.25">
      <c r="B118" s="152"/>
      <c r="C118" s="152"/>
    </row>
    <row r="119" spans="1:21" s="112" customFormat="1" x14ac:dyDescent="0.25">
      <c r="B119" s="167"/>
      <c r="C119" s="167"/>
    </row>
    <row r="120" spans="1:21" s="34" customFormat="1" x14ac:dyDescent="0.25">
      <c r="B120" s="62"/>
      <c r="C120" s="62"/>
      <c r="H120" s="112"/>
      <c r="I120" s="112"/>
    </row>
    <row r="121" spans="1:21" ht="18.75" x14ac:dyDescent="0.25">
      <c r="A121" s="238" t="s">
        <v>34</v>
      </c>
      <c r="B121" s="239"/>
      <c r="C121" s="239"/>
      <c r="D121" s="239"/>
      <c r="E121" s="239"/>
      <c r="F121" s="239"/>
      <c r="G121" s="239"/>
      <c r="H121" s="239"/>
      <c r="I121" s="239"/>
      <c r="J121" s="239"/>
      <c r="K121" s="239"/>
      <c r="L121" s="239"/>
      <c r="M121" s="239"/>
    </row>
    <row r="122" spans="1:21" ht="119.25" customHeight="1" x14ac:dyDescent="0.25">
      <c r="A122" s="187" t="s">
        <v>1</v>
      </c>
      <c r="B122" s="220" t="s">
        <v>2</v>
      </c>
      <c r="C122" s="221" t="s">
        <v>3</v>
      </c>
      <c r="D122" s="222" t="s">
        <v>43</v>
      </c>
      <c r="E122" s="224" t="s">
        <v>100</v>
      </c>
      <c r="F122" s="224" t="s">
        <v>101</v>
      </c>
      <c r="G122" s="224" t="s">
        <v>102</v>
      </c>
      <c r="H122" s="224" t="s">
        <v>103</v>
      </c>
      <c r="I122" s="224" t="s">
        <v>104</v>
      </c>
      <c r="J122" s="224"/>
      <c r="K122" s="225"/>
      <c r="L122" s="224"/>
      <c r="M122" s="224"/>
    </row>
    <row r="123" spans="1:21" x14ac:dyDescent="0.25">
      <c r="A123" s="123">
        <v>1</v>
      </c>
      <c r="B123" s="164" t="s">
        <v>98</v>
      </c>
      <c r="C123" s="131" t="s">
        <v>99</v>
      </c>
      <c r="D123" s="113">
        <f>SUM(E123:K123)</f>
        <v>35</v>
      </c>
      <c r="E123" s="116">
        <v>20</v>
      </c>
      <c r="F123" s="116">
        <v>15</v>
      </c>
      <c r="G123" s="116"/>
      <c r="H123" s="114"/>
      <c r="I123" s="116"/>
      <c r="J123" s="29"/>
      <c r="K123" s="13"/>
      <c r="L123" s="116"/>
      <c r="M123" s="29"/>
    </row>
    <row r="124" spans="1:21" x14ac:dyDescent="0.25">
      <c r="A124" s="230">
        <v>2</v>
      </c>
      <c r="B124" s="164" t="s">
        <v>73</v>
      </c>
      <c r="C124" s="131" t="s">
        <v>97</v>
      </c>
      <c r="D124" s="113">
        <f>SUM(E124:K124)</f>
        <v>27</v>
      </c>
      <c r="E124" s="136">
        <v>15</v>
      </c>
      <c r="F124" s="131">
        <v>12</v>
      </c>
      <c r="G124" s="131"/>
      <c r="H124" s="131"/>
      <c r="I124" s="131"/>
      <c r="J124" s="131"/>
      <c r="K124" s="131"/>
      <c r="L124" s="131"/>
      <c r="M124" s="131"/>
    </row>
    <row r="125" spans="1:21" s="112" customFormat="1" x14ac:dyDescent="0.25">
      <c r="A125" s="230">
        <v>3</v>
      </c>
      <c r="B125" s="164" t="s">
        <v>96</v>
      </c>
      <c r="C125" s="131" t="s">
        <v>97</v>
      </c>
      <c r="D125" s="113">
        <f>SUM(E125:K125)</f>
        <v>20</v>
      </c>
      <c r="E125" s="116"/>
      <c r="F125" s="116">
        <v>20</v>
      </c>
      <c r="G125" s="116"/>
      <c r="H125" s="114"/>
      <c r="I125" s="116"/>
      <c r="J125" s="29"/>
      <c r="K125" s="13"/>
      <c r="L125" s="116"/>
      <c r="M125" s="29"/>
    </row>
    <row r="126" spans="1:21" s="112" customFormat="1" x14ac:dyDescent="0.25">
      <c r="A126" s="230">
        <v>4</v>
      </c>
      <c r="B126" s="164" t="s">
        <v>224</v>
      </c>
      <c r="C126" s="131" t="s">
        <v>42</v>
      </c>
      <c r="D126" s="113">
        <f>SUM(E126:K126)</f>
        <v>12</v>
      </c>
      <c r="E126" s="136">
        <v>12</v>
      </c>
      <c r="F126" s="131"/>
      <c r="G126" s="131"/>
      <c r="H126" s="131"/>
      <c r="I126" s="131"/>
      <c r="J126" s="131"/>
      <c r="K126" s="131"/>
      <c r="L126" s="131"/>
      <c r="M126" s="131"/>
    </row>
    <row r="127" spans="1:21" x14ac:dyDescent="0.25">
      <c r="A127" s="230"/>
      <c r="B127" s="161"/>
      <c r="C127" s="131"/>
      <c r="D127" s="113"/>
      <c r="E127" s="113"/>
      <c r="F127" s="116"/>
      <c r="G127" s="116"/>
      <c r="H127" s="116"/>
      <c r="I127" s="114"/>
      <c r="J127" s="113"/>
      <c r="K127" s="29"/>
      <c r="L127" s="13"/>
      <c r="M127" s="131"/>
    </row>
    <row r="128" spans="1:21" x14ac:dyDescent="0.25">
      <c r="A128" s="230"/>
      <c r="B128" s="164"/>
      <c r="C128" s="131"/>
      <c r="D128" s="113"/>
      <c r="E128" s="113"/>
      <c r="F128" s="116"/>
      <c r="G128" s="116"/>
      <c r="H128" s="116"/>
      <c r="I128" s="114"/>
      <c r="J128" s="116"/>
      <c r="K128" s="29"/>
      <c r="L128" s="13"/>
      <c r="M128" s="131"/>
      <c r="N128" s="112"/>
      <c r="O128" s="112"/>
      <c r="P128" s="112"/>
      <c r="Q128" s="112"/>
      <c r="R128" s="112"/>
      <c r="S128" s="112"/>
      <c r="T128" s="112"/>
      <c r="U128" s="112"/>
    </row>
    <row r="129" spans="1:21" ht="12.75" customHeight="1" x14ac:dyDescent="0.25">
      <c r="A129" s="230"/>
      <c r="B129" s="164"/>
      <c r="C129" s="131"/>
      <c r="D129" s="113"/>
      <c r="E129" s="131"/>
      <c r="F129" s="131"/>
      <c r="G129" s="131"/>
      <c r="H129" s="131"/>
      <c r="I129" s="131"/>
      <c r="J129" s="131"/>
      <c r="K129" s="131"/>
      <c r="L129" s="131"/>
      <c r="M129" s="131"/>
      <c r="N129" s="112"/>
      <c r="O129" s="112"/>
      <c r="P129" s="112"/>
      <c r="Q129" s="112"/>
      <c r="R129" s="112"/>
      <c r="S129" s="112"/>
      <c r="T129" s="112"/>
      <c r="U129" s="112"/>
    </row>
    <row r="130" spans="1:21" s="112" customFormat="1" ht="42.75" customHeight="1" x14ac:dyDescent="0.25">
      <c r="A130"/>
      <c r="B130" s="133"/>
      <c r="C130"/>
      <c r="D130"/>
      <c r="E130"/>
      <c r="F130"/>
      <c r="G130"/>
      <c r="J130"/>
      <c r="K130"/>
      <c r="L130"/>
      <c r="M130"/>
      <c r="N130"/>
      <c r="O130"/>
      <c r="P130"/>
      <c r="Q130"/>
      <c r="R130"/>
      <c r="S130"/>
      <c r="T130"/>
      <c r="U130"/>
    </row>
    <row r="131" spans="1:21" ht="29.25" customHeight="1" x14ac:dyDescent="0.25">
      <c r="B131" s="148"/>
    </row>
    <row r="132" spans="1:21" ht="24.75" customHeight="1" x14ac:dyDescent="0.25">
      <c r="A132" s="112"/>
      <c r="B132" s="148"/>
      <c r="C132" s="112"/>
      <c r="D132" s="112"/>
      <c r="E132" s="112"/>
      <c r="F132" s="112"/>
      <c r="G132" s="112"/>
      <c r="J132" s="112"/>
      <c r="K132" s="112"/>
      <c r="L132" s="112"/>
      <c r="M132" s="112"/>
      <c r="N132" s="112"/>
      <c r="O132" s="112"/>
      <c r="P132" s="112"/>
      <c r="Q132" s="112"/>
      <c r="R132" s="112"/>
      <c r="S132" s="112"/>
      <c r="T132" s="112"/>
      <c r="U132" s="112"/>
    </row>
    <row r="133" spans="1:21" ht="18.75" x14ac:dyDescent="0.25">
      <c r="A133" s="257" t="s">
        <v>22</v>
      </c>
      <c r="B133" s="258"/>
      <c r="C133" s="258"/>
      <c r="D133" s="258"/>
      <c r="E133" s="258"/>
      <c r="F133" s="258"/>
      <c r="G133" s="258"/>
      <c r="H133" s="258"/>
      <c r="I133" s="258"/>
      <c r="J133" s="258"/>
      <c r="K133" s="258"/>
      <c r="L133" s="258"/>
      <c r="M133" s="258"/>
      <c r="N133" s="258"/>
      <c r="O133" s="258"/>
      <c r="P133" s="258"/>
      <c r="Q133" s="258"/>
    </row>
    <row r="134" spans="1:21" ht="72.75" customHeight="1" x14ac:dyDescent="0.25">
      <c r="A134" s="53" t="s">
        <v>1</v>
      </c>
      <c r="B134" s="49" t="s">
        <v>2</v>
      </c>
      <c r="C134" s="51" t="s">
        <v>3</v>
      </c>
      <c r="D134" s="206" t="s">
        <v>43</v>
      </c>
      <c r="E134" s="240" t="s">
        <v>109</v>
      </c>
      <c r="F134" s="240" t="s">
        <v>110</v>
      </c>
      <c r="G134" s="240" t="s">
        <v>107</v>
      </c>
      <c r="H134" s="211" t="s">
        <v>103</v>
      </c>
      <c r="I134" s="211" t="s">
        <v>108</v>
      </c>
      <c r="J134" s="240" t="s">
        <v>111</v>
      </c>
      <c r="K134" s="245"/>
      <c r="L134" s="47" t="s">
        <v>6</v>
      </c>
      <c r="M134" s="263" t="s">
        <v>23</v>
      </c>
      <c r="N134" s="264"/>
      <c r="O134" s="264"/>
      <c r="P134" s="264"/>
      <c r="Q134" s="265"/>
    </row>
    <row r="135" spans="1:21" s="112" customFormat="1" x14ac:dyDescent="0.25">
      <c r="A135" s="54"/>
      <c r="B135" s="50"/>
      <c r="C135" s="52"/>
      <c r="D135" s="46"/>
      <c r="E135" s="240"/>
      <c r="F135" s="240"/>
      <c r="G135" s="240"/>
      <c r="H135" s="210"/>
      <c r="I135" s="210"/>
      <c r="J135" s="240"/>
      <c r="K135" s="246"/>
      <c r="L135" s="48"/>
      <c r="M135" s="45" t="s">
        <v>8</v>
      </c>
      <c r="N135" s="45" t="s">
        <v>9</v>
      </c>
      <c r="O135" s="45" t="s">
        <v>10</v>
      </c>
      <c r="P135" s="45" t="s">
        <v>11</v>
      </c>
      <c r="Q135" s="45" t="s">
        <v>24</v>
      </c>
      <c r="R135" s="42"/>
      <c r="S135"/>
      <c r="T135"/>
      <c r="U135"/>
    </row>
    <row r="136" spans="1:21" s="112" customFormat="1" x14ac:dyDescent="0.25">
      <c r="A136" s="230">
        <v>1</v>
      </c>
      <c r="B136" s="158" t="s">
        <v>222</v>
      </c>
      <c r="C136" s="131" t="s">
        <v>130</v>
      </c>
      <c r="D136" s="122">
        <f>SUM(E136:J136)</f>
        <v>27</v>
      </c>
      <c r="E136" s="116">
        <v>15</v>
      </c>
      <c r="F136" s="114">
        <v>12</v>
      </c>
      <c r="G136" s="113"/>
      <c r="H136" s="113"/>
      <c r="I136" s="113"/>
      <c r="J136" s="114"/>
      <c r="K136" s="113"/>
      <c r="L136" s="67">
        <v>2</v>
      </c>
      <c r="M136" s="75" t="s">
        <v>125</v>
      </c>
      <c r="N136" s="75"/>
      <c r="O136" s="75"/>
      <c r="P136" s="75"/>
      <c r="Q136" s="75"/>
      <c r="R136" s="42"/>
      <c r="S136"/>
      <c r="T136"/>
      <c r="U136"/>
    </row>
    <row r="137" spans="1:21" s="112" customFormat="1" x14ac:dyDescent="0.25">
      <c r="A137" s="230">
        <v>2</v>
      </c>
      <c r="B137" s="158" t="s">
        <v>223</v>
      </c>
      <c r="C137" s="131" t="s">
        <v>121</v>
      </c>
      <c r="D137" s="122">
        <f>SUM(E137:J137)</f>
        <v>22</v>
      </c>
      <c r="E137" s="116">
        <v>12</v>
      </c>
      <c r="F137" s="114">
        <v>10</v>
      </c>
      <c r="G137" s="113"/>
      <c r="H137" s="113"/>
      <c r="I137" s="113"/>
      <c r="J137" s="114"/>
      <c r="K137" s="113"/>
      <c r="L137" s="67">
        <v>1</v>
      </c>
      <c r="M137" s="75" t="s">
        <v>125</v>
      </c>
      <c r="N137" s="75"/>
      <c r="O137" s="75"/>
      <c r="P137" s="75"/>
      <c r="Q137" s="75"/>
      <c r="R137" s="42"/>
    </row>
    <row r="138" spans="1:21" s="112" customFormat="1" x14ac:dyDescent="0.25">
      <c r="A138" s="230">
        <v>3</v>
      </c>
      <c r="B138" s="158" t="s">
        <v>144</v>
      </c>
      <c r="C138" s="136" t="s">
        <v>132</v>
      </c>
      <c r="D138" s="122">
        <f>SUM(E138:J138)</f>
        <v>20</v>
      </c>
      <c r="E138" s="116">
        <v>20</v>
      </c>
      <c r="F138" s="114"/>
      <c r="G138" s="113"/>
      <c r="H138" s="113"/>
      <c r="I138" s="113"/>
      <c r="J138" s="114"/>
      <c r="K138" s="113"/>
      <c r="L138" s="67">
        <v>1</v>
      </c>
      <c r="M138" s="75" t="s">
        <v>125</v>
      </c>
      <c r="N138" s="75"/>
      <c r="O138" s="75"/>
      <c r="P138" s="75"/>
      <c r="Q138" s="75"/>
      <c r="R138" s="42"/>
    </row>
    <row r="139" spans="1:21" s="112" customFormat="1" x14ac:dyDescent="0.25">
      <c r="A139" s="230">
        <v>4</v>
      </c>
      <c r="B139" s="158" t="s">
        <v>214</v>
      </c>
      <c r="C139" s="131" t="s">
        <v>147</v>
      </c>
      <c r="D139" s="122">
        <f>SUM(E139:J139)</f>
        <v>20</v>
      </c>
      <c r="E139" s="116"/>
      <c r="F139" s="114">
        <v>20</v>
      </c>
      <c r="G139" s="113"/>
      <c r="H139" s="113"/>
      <c r="I139" s="113"/>
      <c r="J139" s="114"/>
      <c r="K139" s="113"/>
      <c r="L139" s="67">
        <v>1</v>
      </c>
      <c r="M139" s="75"/>
      <c r="N139" s="75"/>
      <c r="O139" s="75"/>
      <c r="P139" s="75"/>
      <c r="Q139" s="75"/>
      <c r="R139" s="42"/>
    </row>
    <row r="140" spans="1:21" x14ac:dyDescent="0.25">
      <c r="A140" s="230">
        <v>5</v>
      </c>
      <c r="B140" s="158" t="s">
        <v>215</v>
      </c>
      <c r="C140" s="131" t="s">
        <v>216</v>
      </c>
      <c r="D140" s="122">
        <f>SUM(E140:J140)</f>
        <v>15</v>
      </c>
      <c r="E140" s="116"/>
      <c r="F140" s="114">
        <v>15</v>
      </c>
      <c r="G140" s="113"/>
      <c r="H140" s="113"/>
      <c r="I140" s="113"/>
      <c r="J140" s="114"/>
      <c r="K140" s="113"/>
      <c r="L140" s="67"/>
      <c r="M140" s="75"/>
      <c r="N140" s="75"/>
      <c r="O140" s="75"/>
      <c r="P140" s="75"/>
      <c r="Q140" s="75"/>
      <c r="R140" s="42"/>
      <c r="S140" s="112"/>
      <c r="T140" s="112"/>
      <c r="U140" s="112"/>
    </row>
    <row r="141" spans="1:21" x14ac:dyDescent="0.25">
      <c r="A141" s="230">
        <v>6</v>
      </c>
      <c r="B141" s="158" t="s">
        <v>146</v>
      </c>
      <c r="C141" s="131" t="s">
        <v>147</v>
      </c>
      <c r="D141" s="122">
        <f>SUM(E141:J141)</f>
        <v>12</v>
      </c>
      <c r="E141" s="116">
        <v>8</v>
      </c>
      <c r="F141" s="114">
        <v>4</v>
      </c>
      <c r="G141" s="113"/>
      <c r="H141" s="113"/>
      <c r="I141" s="113"/>
      <c r="J141" s="114"/>
      <c r="K141" s="113"/>
      <c r="L141" s="67"/>
      <c r="M141" s="75"/>
      <c r="N141" s="74"/>
      <c r="O141" s="75"/>
      <c r="P141" s="75"/>
      <c r="Q141" s="75"/>
      <c r="R141" s="42"/>
      <c r="S141" s="112"/>
      <c r="T141" s="112"/>
      <c r="U141" s="112"/>
    </row>
    <row r="142" spans="1:21" s="112" customFormat="1" x14ac:dyDescent="0.25">
      <c r="A142" s="230">
        <v>7</v>
      </c>
      <c r="B142" s="158" t="s">
        <v>145</v>
      </c>
      <c r="C142" s="131" t="s">
        <v>132</v>
      </c>
      <c r="D142" s="122">
        <f>SUM(E142:J142)</f>
        <v>10</v>
      </c>
      <c r="E142" s="116">
        <v>10</v>
      </c>
      <c r="F142" s="114"/>
      <c r="G142" s="113"/>
      <c r="H142" s="113"/>
      <c r="I142" s="113"/>
      <c r="J142" s="114"/>
      <c r="K142" s="113"/>
      <c r="L142" s="67"/>
      <c r="M142" s="75"/>
      <c r="N142" s="75"/>
      <c r="O142" s="75"/>
      <c r="P142" s="75"/>
      <c r="Q142" s="75"/>
      <c r="R142"/>
      <c r="S142"/>
      <c r="T142"/>
      <c r="U142"/>
    </row>
    <row r="143" spans="1:21" s="112" customFormat="1" x14ac:dyDescent="0.25">
      <c r="A143" s="230">
        <v>8</v>
      </c>
      <c r="B143" s="158" t="s">
        <v>217</v>
      </c>
      <c r="C143" s="156" t="s">
        <v>218</v>
      </c>
      <c r="D143" s="122">
        <f>SUM(E143:J143)</f>
        <v>8</v>
      </c>
      <c r="E143" s="116"/>
      <c r="F143" s="114">
        <v>8</v>
      </c>
      <c r="G143" s="113"/>
      <c r="H143" s="113"/>
      <c r="I143" s="113"/>
      <c r="J143" s="114"/>
      <c r="K143" s="113"/>
      <c r="L143" s="67"/>
      <c r="M143" s="75"/>
      <c r="N143" s="75"/>
      <c r="O143" s="75"/>
      <c r="P143" s="75"/>
      <c r="Q143" s="75"/>
      <c r="R143"/>
      <c r="S143"/>
      <c r="T143"/>
      <c r="U143"/>
    </row>
    <row r="144" spans="1:21" s="112" customFormat="1" x14ac:dyDescent="0.25">
      <c r="A144" s="230">
        <v>9</v>
      </c>
      <c r="B144" s="158" t="s">
        <v>219</v>
      </c>
      <c r="C144" s="131" t="s">
        <v>220</v>
      </c>
      <c r="D144" s="122">
        <f>SUM(E144:J144)</f>
        <v>6</v>
      </c>
      <c r="E144" s="116"/>
      <c r="F144" s="114">
        <v>6</v>
      </c>
      <c r="G144" s="113"/>
      <c r="H144" s="113"/>
      <c r="I144" s="113"/>
      <c r="J144" s="114"/>
      <c r="K144" s="113"/>
      <c r="L144" s="67"/>
      <c r="M144" s="75"/>
      <c r="N144" s="75"/>
      <c r="O144" s="75"/>
      <c r="P144" s="75"/>
      <c r="Q144" s="75"/>
    </row>
    <row r="145" spans="1:21" x14ac:dyDescent="0.25">
      <c r="A145" s="230">
        <v>10</v>
      </c>
      <c r="B145" s="158" t="s">
        <v>221</v>
      </c>
      <c r="C145" s="131" t="s">
        <v>147</v>
      </c>
      <c r="D145" s="122">
        <f>SUM(E145:J145)</f>
        <v>2</v>
      </c>
      <c r="E145" s="116"/>
      <c r="F145" s="114">
        <v>2</v>
      </c>
      <c r="G145" s="113"/>
      <c r="H145" s="113"/>
      <c r="I145" s="113"/>
      <c r="J145" s="114"/>
      <c r="K145" s="113"/>
      <c r="L145" s="67"/>
      <c r="M145" s="75"/>
      <c r="N145" s="75"/>
      <c r="O145" s="75"/>
      <c r="P145" s="75"/>
      <c r="Q145" s="75"/>
      <c r="R145" s="112"/>
      <c r="S145" s="112"/>
      <c r="T145" s="112"/>
      <c r="U145" s="112"/>
    </row>
    <row r="146" spans="1:21" x14ac:dyDescent="0.25">
      <c r="A146" s="230"/>
      <c r="B146" s="158"/>
      <c r="C146" s="131"/>
      <c r="D146" s="122">
        <f>E146+F146+G146+J146+K146</f>
        <v>0</v>
      </c>
      <c r="E146" s="116"/>
      <c r="F146" s="114"/>
      <c r="G146" s="113"/>
      <c r="H146" s="113"/>
      <c r="I146" s="113"/>
      <c r="J146" s="114"/>
      <c r="K146" s="113"/>
      <c r="L146" s="67"/>
      <c r="M146" s="75"/>
      <c r="N146" s="75"/>
      <c r="O146" s="75"/>
      <c r="P146" s="75"/>
      <c r="Q146" s="75"/>
      <c r="R146" s="112"/>
      <c r="S146" s="112"/>
      <c r="T146" s="112"/>
      <c r="U146" s="112"/>
    </row>
    <row r="147" spans="1:21" x14ac:dyDescent="0.25">
      <c r="A147" s="230"/>
      <c r="B147" s="158"/>
      <c r="C147" s="131"/>
      <c r="D147" s="122">
        <f>E147+F147+G147+J147+K147</f>
        <v>0</v>
      </c>
      <c r="E147" s="116"/>
      <c r="F147" s="114"/>
      <c r="G147" s="113"/>
      <c r="H147" s="113"/>
      <c r="I147" s="113"/>
      <c r="J147" s="114"/>
      <c r="K147" s="113"/>
      <c r="L147" s="67"/>
      <c r="M147" s="75"/>
      <c r="N147" s="75"/>
      <c r="O147" s="75"/>
      <c r="P147" s="75"/>
      <c r="Q147" s="75"/>
    </row>
    <row r="148" spans="1:21" s="112" customFormat="1" x14ac:dyDescent="0.25">
      <c r="A148" s="34"/>
      <c r="B148" s="34"/>
      <c r="C148" s="34"/>
      <c r="D148" s="38"/>
      <c r="E148" s="39"/>
      <c r="F148" s="39"/>
      <c r="G148" s="40"/>
      <c r="H148" s="40"/>
      <c r="I148" s="40"/>
      <c r="J148" s="40"/>
      <c r="K148" s="39"/>
      <c r="L148" s="39"/>
      <c r="M148" s="36"/>
      <c r="N148" s="36"/>
      <c r="O148" s="41"/>
      <c r="P148" s="41"/>
      <c r="Q148" s="42"/>
      <c r="R148"/>
      <c r="S148"/>
      <c r="T148"/>
      <c r="U148"/>
    </row>
    <row r="149" spans="1:21" s="112" customFormat="1" x14ac:dyDescent="0.25">
      <c r="A149" s="126" t="s">
        <v>15</v>
      </c>
      <c r="B149" s="34"/>
      <c r="C149" s="35"/>
      <c r="D149" s="35"/>
      <c r="E149" s="35"/>
      <c r="F149" s="35"/>
      <c r="G149" s="35"/>
      <c r="H149" s="95"/>
      <c r="I149" s="95"/>
      <c r="J149" s="35"/>
      <c r="K149" s="35"/>
      <c r="L149" s="35"/>
      <c r="M149" s="37"/>
      <c r="N149" s="37"/>
      <c r="O149" s="43"/>
      <c r="P149" s="43"/>
      <c r="Q149" s="44"/>
      <c r="R149"/>
      <c r="S149"/>
      <c r="T149"/>
      <c r="U149"/>
    </row>
    <row r="150" spans="1:21" s="112" customFormat="1" x14ac:dyDescent="0.25">
      <c r="A150" s="126"/>
      <c r="C150" s="95"/>
      <c r="D150" s="95"/>
      <c r="E150" s="95"/>
      <c r="F150" s="95"/>
      <c r="G150" s="95"/>
      <c r="H150" s="95"/>
      <c r="I150" s="95"/>
      <c r="J150" s="95"/>
      <c r="K150" s="95"/>
      <c r="L150" s="95"/>
      <c r="M150" s="37"/>
      <c r="N150" s="37"/>
      <c r="O150" s="43"/>
      <c r="P150" s="43"/>
      <c r="Q150" s="44"/>
    </row>
    <row r="151" spans="1:21" s="112" customFormat="1" x14ac:dyDescent="0.25">
      <c r="A151" s="126"/>
      <c r="C151" s="95"/>
      <c r="D151" s="95"/>
      <c r="E151" s="95"/>
      <c r="F151" s="95"/>
      <c r="G151" s="95"/>
      <c r="H151" s="95"/>
      <c r="I151" s="95"/>
      <c r="J151" s="95"/>
      <c r="K151" s="95"/>
      <c r="L151" s="95"/>
      <c r="M151" s="37"/>
      <c r="N151" s="37"/>
      <c r="O151" s="43"/>
      <c r="P151" s="43"/>
      <c r="Q151" s="44"/>
    </row>
    <row r="152" spans="1:21" s="112" customFormat="1" x14ac:dyDescent="0.25">
      <c r="A152" s="126"/>
      <c r="B152" s="151" t="s">
        <v>20</v>
      </c>
      <c r="C152" s="151" t="s">
        <v>21</v>
      </c>
      <c r="D152" s="95"/>
      <c r="E152" s="95"/>
      <c r="F152" s="95"/>
      <c r="G152" s="95"/>
      <c r="H152" s="95"/>
      <c r="I152" s="95"/>
      <c r="J152" s="95"/>
      <c r="K152" s="95"/>
      <c r="L152" s="95"/>
      <c r="M152" s="37"/>
      <c r="N152" s="37"/>
      <c r="O152" s="43"/>
      <c r="P152" s="43"/>
      <c r="Q152" s="44"/>
    </row>
    <row r="153" spans="1:21" s="112" customFormat="1" x14ac:dyDescent="0.25">
      <c r="A153" s="126"/>
      <c r="B153" s="152"/>
      <c r="C153" s="152"/>
      <c r="D153" s="95"/>
      <c r="E153" s="95"/>
      <c r="F153" s="95"/>
      <c r="G153" s="95"/>
      <c r="H153" s="95"/>
      <c r="I153" s="95"/>
      <c r="J153" s="95"/>
      <c r="K153" s="95"/>
      <c r="L153" s="95"/>
      <c r="M153" s="37"/>
      <c r="N153" s="37"/>
      <c r="O153" s="43"/>
      <c r="P153" s="43"/>
      <c r="Q153" s="44"/>
    </row>
    <row r="154" spans="1:21" s="112" customFormat="1" x14ac:dyDescent="0.25">
      <c r="A154" s="126"/>
      <c r="C154" s="95"/>
      <c r="D154" s="95"/>
      <c r="E154" s="95"/>
      <c r="F154" s="95"/>
      <c r="G154" s="95"/>
      <c r="H154" s="95"/>
      <c r="I154" s="95"/>
      <c r="J154" s="95"/>
      <c r="K154" s="95"/>
      <c r="L154" s="95"/>
      <c r="M154" s="37"/>
      <c r="N154" s="37"/>
      <c r="O154" s="43"/>
      <c r="P154" s="43"/>
      <c r="Q154" s="44"/>
    </row>
    <row r="155" spans="1:21" s="112" customFormat="1" x14ac:dyDescent="0.25">
      <c r="A155" s="126"/>
      <c r="C155" s="95"/>
      <c r="D155" s="95"/>
      <c r="E155" s="95"/>
      <c r="F155" s="95"/>
      <c r="G155" s="95"/>
      <c r="H155" s="95"/>
      <c r="I155" s="95"/>
      <c r="J155" s="95"/>
      <c r="K155" s="95"/>
      <c r="L155" s="95"/>
      <c r="M155" s="37"/>
      <c r="N155" s="37"/>
      <c r="O155" s="43"/>
      <c r="P155" s="43"/>
      <c r="Q155" s="44"/>
    </row>
    <row r="156" spans="1:21" s="112" customFormat="1" x14ac:dyDescent="0.25">
      <c r="A156" s="126"/>
      <c r="C156" s="95"/>
      <c r="D156" s="95"/>
      <c r="E156" s="95"/>
      <c r="F156" s="95"/>
      <c r="G156" s="95"/>
      <c r="H156" s="95"/>
      <c r="I156" s="95"/>
      <c r="J156" s="95"/>
      <c r="K156" s="95"/>
      <c r="L156" s="95"/>
      <c r="M156" s="37"/>
      <c r="N156" s="37"/>
      <c r="O156" s="43"/>
      <c r="P156" s="43"/>
      <c r="Q156" s="44"/>
    </row>
    <row r="157" spans="1:21" s="112" customFormat="1" x14ac:dyDescent="0.25">
      <c r="A157" s="126"/>
      <c r="C157" s="95"/>
      <c r="D157" s="95"/>
      <c r="E157" s="95"/>
      <c r="F157" s="95"/>
      <c r="G157" s="95"/>
      <c r="H157" s="95"/>
      <c r="I157" s="95"/>
      <c r="J157" s="95"/>
      <c r="K157" s="95"/>
      <c r="L157" s="95"/>
      <c r="M157" s="37"/>
      <c r="N157" s="37"/>
      <c r="O157" s="43"/>
      <c r="P157" s="43"/>
      <c r="Q157" s="44"/>
    </row>
    <row r="158" spans="1:21" x14ac:dyDescent="0.25">
      <c r="A158" s="126"/>
      <c r="B158" s="112"/>
      <c r="C158" s="95"/>
      <c r="D158" s="95"/>
      <c r="E158" s="95"/>
      <c r="F158" s="95"/>
      <c r="G158" s="95"/>
      <c r="H158" s="95"/>
      <c r="I158" s="95"/>
      <c r="J158" s="95"/>
      <c r="K158" s="95"/>
      <c r="L158" s="95"/>
      <c r="M158" s="37"/>
      <c r="N158" s="37"/>
      <c r="O158" s="43"/>
      <c r="P158" s="43"/>
      <c r="Q158" s="44"/>
      <c r="R158" s="112"/>
      <c r="S158" s="112"/>
      <c r="T158" s="112"/>
      <c r="U158" s="112"/>
    </row>
    <row r="159" spans="1:21" x14ac:dyDescent="0.25">
      <c r="A159" s="126"/>
      <c r="B159" s="112"/>
      <c r="C159" s="95"/>
      <c r="D159" s="95"/>
      <c r="E159" s="95"/>
      <c r="F159" s="95"/>
      <c r="G159" s="95"/>
      <c r="H159" s="95"/>
      <c r="I159" s="95"/>
      <c r="J159" s="95"/>
      <c r="K159" s="95"/>
      <c r="L159" s="95"/>
      <c r="M159" s="37"/>
      <c r="N159" s="37"/>
      <c r="O159" s="43"/>
      <c r="P159" s="43"/>
      <c r="Q159" s="44"/>
      <c r="R159" s="112"/>
      <c r="S159" s="112"/>
      <c r="T159" s="112"/>
      <c r="U159" s="112"/>
    </row>
    <row r="161" spans="1:21" ht="18.75" customHeight="1" x14ac:dyDescent="0.25"/>
    <row r="162" spans="1:21" ht="40.5" customHeight="1" x14ac:dyDescent="0.25">
      <c r="A162" s="238" t="s">
        <v>35</v>
      </c>
      <c r="B162" s="239"/>
      <c r="C162" s="239"/>
      <c r="D162" s="239"/>
      <c r="E162" s="239"/>
      <c r="F162" s="239"/>
      <c r="G162" s="239"/>
      <c r="H162" s="239"/>
      <c r="I162" s="239"/>
      <c r="J162" s="239"/>
      <c r="K162" s="239"/>
      <c r="L162" s="239"/>
      <c r="M162" s="239"/>
    </row>
    <row r="163" spans="1:21" ht="122.25" customHeight="1" x14ac:dyDescent="0.25">
      <c r="A163" s="227" t="s">
        <v>1</v>
      </c>
      <c r="B163" s="220" t="s">
        <v>2</v>
      </c>
      <c r="C163" s="221" t="s">
        <v>3</v>
      </c>
      <c r="D163" s="222" t="s">
        <v>43</v>
      </c>
      <c r="E163" s="223" t="s">
        <v>38</v>
      </c>
      <c r="F163" s="219" t="s">
        <v>18</v>
      </c>
      <c r="G163" s="224" t="s">
        <v>112</v>
      </c>
      <c r="H163" s="211" t="s">
        <v>113</v>
      </c>
      <c r="I163" s="211" t="s">
        <v>107</v>
      </c>
      <c r="J163" s="224" t="s">
        <v>103</v>
      </c>
      <c r="K163" s="225" t="s">
        <v>39</v>
      </c>
      <c r="L163" s="224" t="s">
        <v>104</v>
      </c>
      <c r="M163" s="225" t="s">
        <v>106</v>
      </c>
    </row>
    <row r="164" spans="1:21" s="112" customFormat="1" x14ac:dyDescent="0.25">
      <c r="A164" s="218">
        <v>1</v>
      </c>
      <c r="B164" s="164" t="s">
        <v>162</v>
      </c>
      <c r="C164" s="131" t="s">
        <v>74</v>
      </c>
      <c r="D164" s="131">
        <f>SUM(G164:M164)</f>
        <v>40</v>
      </c>
      <c r="E164" s="131"/>
      <c r="F164" s="131"/>
      <c r="G164" s="131">
        <v>20</v>
      </c>
      <c r="H164" s="131">
        <v>20</v>
      </c>
      <c r="I164" s="131"/>
      <c r="J164" s="131"/>
      <c r="K164" s="131"/>
      <c r="L164" s="131"/>
      <c r="M164" s="131"/>
      <c r="N164"/>
      <c r="O164"/>
      <c r="P164"/>
      <c r="Q164"/>
      <c r="R164"/>
      <c r="S164"/>
      <c r="T164"/>
      <c r="U164"/>
    </row>
    <row r="165" spans="1:21" s="112" customFormat="1" x14ac:dyDescent="0.25">
      <c r="A165" s="218"/>
      <c r="B165" s="164"/>
      <c r="C165" s="164"/>
      <c r="D165" s="131"/>
      <c r="E165" s="131"/>
      <c r="F165" s="131"/>
      <c r="G165" s="131"/>
      <c r="H165" s="131"/>
      <c r="I165" s="131"/>
      <c r="J165" s="131"/>
      <c r="K165" s="131"/>
      <c r="L165" s="131"/>
      <c r="M165" s="131"/>
    </row>
    <row r="166" spans="1:21" s="112" customFormat="1" x14ac:dyDescent="0.25">
      <c r="A166" s="218"/>
      <c r="B166" s="164"/>
      <c r="C166" s="164"/>
      <c r="D166" s="131"/>
      <c r="E166" s="131"/>
      <c r="F166" s="131"/>
      <c r="G166" s="131"/>
      <c r="H166" s="131"/>
      <c r="I166" s="131"/>
      <c r="J166" s="131"/>
      <c r="K166" s="131"/>
      <c r="L166" s="131"/>
      <c r="M166" s="131"/>
    </row>
    <row r="167" spans="1:21" s="112" customFormat="1" x14ac:dyDescent="0.25">
      <c r="A167" s="218"/>
      <c r="B167" s="164"/>
      <c r="C167" s="164"/>
      <c r="D167" s="131"/>
      <c r="E167" s="131"/>
      <c r="F167" s="131"/>
      <c r="G167" s="131"/>
      <c r="H167" s="131"/>
      <c r="I167" s="131"/>
      <c r="J167" s="131"/>
      <c r="K167" s="131"/>
      <c r="L167" s="131"/>
      <c r="M167" s="131"/>
    </row>
    <row r="168" spans="1:21" s="112" customFormat="1" x14ac:dyDescent="0.25">
      <c r="A168" s="218"/>
      <c r="B168" s="164"/>
      <c r="C168" s="164"/>
      <c r="D168" s="131"/>
      <c r="E168" s="131"/>
      <c r="F168" s="131"/>
      <c r="G168" s="131"/>
      <c r="H168" s="131"/>
      <c r="I168" s="131"/>
      <c r="J168" s="131"/>
      <c r="K168" s="131"/>
      <c r="L168" s="131"/>
      <c r="M168" s="131"/>
    </row>
    <row r="169" spans="1:21" s="112" customFormat="1" x14ac:dyDescent="0.25"/>
    <row r="170" spans="1:21" s="112" customFormat="1" x14ac:dyDescent="0.25"/>
    <row r="171" spans="1:21" x14ac:dyDescent="0.25">
      <c r="A171" s="112"/>
      <c r="B171" s="112"/>
      <c r="C171" s="112"/>
      <c r="D171" s="112"/>
      <c r="E171" s="112"/>
      <c r="F171" s="112"/>
      <c r="G171" s="112"/>
      <c r="J171" s="112"/>
      <c r="K171" s="112"/>
      <c r="L171" s="112"/>
      <c r="M171" s="112"/>
      <c r="N171" s="112"/>
      <c r="O171" s="112"/>
      <c r="P171" s="112"/>
      <c r="Q171" s="112"/>
      <c r="R171" s="112"/>
      <c r="S171" s="112"/>
      <c r="T171" s="112"/>
      <c r="U171" s="112"/>
    </row>
    <row r="172" spans="1:21" ht="27.75" customHeight="1" x14ac:dyDescent="0.25">
      <c r="A172" s="112"/>
      <c r="B172" s="112"/>
      <c r="C172" s="112"/>
      <c r="D172" s="112"/>
      <c r="E172" s="112"/>
      <c r="F172" s="112"/>
      <c r="G172" s="112"/>
      <c r="J172" s="112"/>
      <c r="K172" s="112"/>
      <c r="L172" s="112"/>
      <c r="M172" s="112"/>
      <c r="N172" s="112"/>
      <c r="O172" s="112"/>
      <c r="P172" s="112"/>
      <c r="Q172" s="112"/>
      <c r="R172" s="112"/>
      <c r="S172" s="112"/>
      <c r="T172" s="112"/>
      <c r="U172" s="112"/>
    </row>
    <row r="173" spans="1:21" ht="30.75" customHeight="1" x14ac:dyDescent="0.25">
      <c r="A173" s="238" t="s">
        <v>25</v>
      </c>
      <c r="B173" s="239"/>
      <c r="C173" s="239"/>
      <c r="D173" s="239"/>
      <c r="E173" s="239"/>
      <c r="F173" s="239"/>
      <c r="G173" s="239"/>
      <c r="H173" s="239"/>
      <c r="I173" s="239"/>
      <c r="J173" s="239"/>
      <c r="K173" s="239"/>
      <c r="L173" s="243"/>
      <c r="M173" s="127"/>
      <c r="N173" s="127"/>
      <c r="O173" s="117"/>
    </row>
    <row r="174" spans="1:21" ht="102.75" customHeight="1" x14ac:dyDescent="0.25">
      <c r="A174" s="187" t="s">
        <v>1</v>
      </c>
      <c r="B174" s="189" t="s">
        <v>2</v>
      </c>
      <c r="C174" s="190" t="s">
        <v>3</v>
      </c>
      <c r="D174" s="191" t="s">
        <v>43</v>
      </c>
      <c r="E174" s="224" t="s">
        <v>112</v>
      </c>
      <c r="F174" s="224" t="s">
        <v>113</v>
      </c>
      <c r="G174" s="224" t="s">
        <v>107</v>
      </c>
      <c r="H174" s="224" t="s">
        <v>103</v>
      </c>
      <c r="I174" s="225" t="s">
        <v>39</v>
      </c>
      <c r="J174" s="224" t="s">
        <v>104</v>
      </c>
      <c r="K174" s="225" t="s">
        <v>106</v>
      </c>
      <c r="L174" s="186" t="s">
        <v>6</v>
      </c>
    </row>
    <row r="175" spans="1:21" s="112" customFormat="1" x14ac:dyDescent="0.25">
      <c r="A175" s="229">
        <v>1</v>
      </c>
      <c r="B175" s="269" t="s">
        <v>164</v>
      </c>
      <c r="C175" s="270" t="s">
        <v>72</v>
      </c>
      <c r="D175" s="192">
        <f>F175+G175+J175+K175+E175</f>
        <v>30</v>
      </c>
      <c r="E175" s="271">
        <v>15</v>
      </c>
      <c r="F175" s="272">
        <v>15</v>
      </c>
      <c r="G175" s="273"/>
      <c r="H175" s="273"/>
      <c r="I175" s="273"/>
      <c r="J175" s="193"/>
      <c r="K175" s="193"/>
      <c r="L175" s="194"/>
      <c r="M175"/>
      <c r="N175"/>
      <c r="O175"/>
      <c r="P175"/>
      <c r="Q175"/>
      <c r="R175"/>
      <c r="S175"/>
      <c r="T175"/>
      <c r="U175"/>
    </row>
    <row r="176" spans="1:21" s="112" customFormat="1" x14ac:dyDescent="0.25">
      <c r="A176" s="229">
        <v>2</v>
      </c>
      <c r="B176" s="188" t="s">
        <v>192</v>
      </c>
      <c r="C176" s="134" t="s">
        <v>72</v>
      </c>
      <c r="D176" s="56">
        <f>F176+G176+J176+K176+E176</f>
        <v>22</v>
      </c>
      <c r="E176" s="116">
        <v>2</v>
      </c>
      <c r="F176" s="114">
        <v>20</v>
      </c>
      <c r="G176" s="113"/>
      <c r="H176" s="113"/>
      <c r="I176" s="113"/>
      <c r="J176" s="114"/>
      <c r="K176" s="114"/>
      <c r="L176" s="67"/>
      <c r="M176"/>
      <c r="N176"/>
      <c r="O176"/>
      <c r="P176"/>
      <c r="Q176"/>
      <c r="R176"/>
      <c r="S176"/>
      <c r="T176"/>
      <c r="U176"/>
    </row>
    <row r="177" spans="1:21" x14ac:dyDescent="0.25">
      <c r="A177" s="229">
        <v>3</v>
      </c>
      <c r="B177" s="274" t="s">
        <v>163</v>
      </c>
      <c r="C177" s="275" t="s">
        <v>124</v>
      </c>
      <c r="D177" s="56">
        <f>F177+G177+J177+K177+E177</f>
        <v>20</v>
      </c>
      <c r="E177" s="55">
        <v>20</v>
      </c>
      <c r="F177" s="114"/>
      <c r="G177" s="113"/>
      <c r="H177" s="113"/>
      <c r="I177" s="113"/>
      <c r="J177" s="114"/>
      <c r="K177" s="114"/>
      <c r="L177" s="67">
        <v>1</v>
      </c>
      <c r="M177" s="112"/>
      <c r="N177" s="112"/>
      <c r="O177" s="112"/>
      <c r="P177" s="112"/>
      <c r="Q177" s="112"/>
      <c r="R177" s="112"/>
      <c r="S177" s="112"/>
      <c r="T177" s="112"/>
      <c r="U177" s="112"/>
    </row>
    <row r="178" spans="1:21" s="112" customFormat="1" x14ac:dyDescent="0.25">
      <c r="A178" s="229">
        <v>4</v>
      </c>
      <c r="B178" s="158" t="s">
        <v>166</v>
      </c>
      <c r="C178" s="136" t="s">
        <v>130</v>
      </c>
      <c r="D178" s="56">
        <f>F178+G178+J178+K178+E178</f>
        <v>16</v>
      </c>
      <c r="E178" s="116">
        <v>10</v>
      </c>
      <c r="F178" s="114">
        <v>6</v>
      </c>
      <c r="G178" s="113"/>
      <c r="H178" s="113"/>
      <c r="I178" s="113"/>
      <c r="J178" s="114"/>
      <c r="K178" s="114"/>
      <c r="L178" s="67"/>
    </row>
    <row r="179" spans="1:21" s="112" customFormat="1" x14ac:dyDescent="0.25">
      <c r="A179" s="229">
        <v>5</v>
      </c>
      <c r="B179" s="158" t="s">
        <v>165</v>
      </c>
      <c r="C179" s="136" t="s">
        <v>170</v>
      </c>
      <c r="D179" s="56">
        <f>F179+G179+J179+K179+E179</f>
        <v>14</v>
      </c>
      <c r="E179" s="116">
        <v>12</v>
      </c>
      <c r="F179" s="114">
        <v>2</v>
      </c>
      <c r="G179" s="113"/>
      <c r="H179" s="113"/>
      <c r="I179" s="113"/>
      <c r="J179" s="114"/>
      <c r="K179" s="114"/>
      <c r="L179" s="67"/>
      <c r="M179"/>
      <c r="N179"/>
      <c r="O179"/>
      <c r="P179"/>
      <c r="Q179"/>
      <c r="R179"/>
      <c r="S179"/>
      <c r="T179"/>
      <c r="U179"/>
    </row>
    <row r="180" spans="1:21" s="112" customFormat="1" x14ac:dyDescent="0.25">
      <c r="A180" s="229">
        <v>6</v>
      </c>
      <c r="B180" s="158" t="s">
        <v>194</v>
      </c>
      <c r="C180" s="136" t="s">
        <v>72</v>
      </c>
      <c r="D180" s="56">
        <f>F180+G180+J180+K180+E180</f>
        <v>12</v>
      </c>
      <c r="E180" s="116"/>
      <c r="F180" s="114">
        <v>12</v>
      </c>
      <c r="G180" s="113"/>
      <c r="H180" s="113"/>
      <c r="I180" s="113"/>
      <c r="J180" s="114"/>
      <c r="K180" s="114"/>
      <c r="L180" s="67"/>
    </row>
    <row r="181" spans="1:21" s="112" customFormat="1" x14ac:dyDescent="0.25">
      <c r="A181" s="229">
        <v>7</v>
      </c>
      <c r="B181" s="158" t="s">
        <v>195</v>
      </c>
      <c r="C181" s="136" t="s">
        <v>72</v>
      </c>
      <c r="D181" s="56">
        <f>F181+G181+J181+K181+E181</f>
        <v>10</v>
      </c>
      <c r="E181" s="116"/>
      <c r="F181" s="114">
        <v>10</v>
      </c>
      <c r="G181" s="113"/>
      <c r="H181" s="113"/>
      <c r="I181" s="113"/>
      <c r="J181" s="114"/>
      <c r="K181" s="114"/>
      <c r="L181" s="67"/>
    </row>
    <row r="182" spans="1:21" s="112" customFormat="1" x14ac:dyDescent="0.25">
      <c r="A182" s="235">
        <v>8</v>
      </c>
      <c r="B182" s="158" t="s">
        <v>167</v>
      </c>
      <c r="C182" s="136" t="s">
        <v>130</v>
      </c>
      <c r="D182" s="56">
        <f>F182+G182+J182+K182+E182</f>
        <v>8</v>
      </c>
      <c r="E182" s="116">
        <v>8</v>
      </c>
      <c r="F182" s="114"/>
      <c r="G182" s="113"/>
      <c r="H182" s="113"/>
      <c r="I182" s="113"/>
      <c r="J182" s="114"/>
      <c r="K182" s="114"/>
      <c r="L182" s="67"/>
    </row>
    <row r="183" spans="1:21" x14ac:dyDescent="0.25">
      <c r="A183" s="236"/>
      <c r="B183" s="158" t="s">
        <v>169</v>
      </c>
      <c r="C183" s="136" t="s">
        <v>172</v>
      </c>
      <c r="D183" s="56">
        <f>F183+G183+J183+K183+E183</f>
        <v>8</v>
      </c>
      <c r="E183" s="116">
        <v>4</v>
      </c>
      <c r="F183" s="114">
        <v>4</v>
      </c>
      <c r="G183" s="113"/>
      <c r="H183" s="113"/>
      <c r="I183" s="113"/>
      <c r="J183" s="114"/>
      <c r="K183" s="114"/>
      <c r="L183" s="67"/>
      <c r="M183" s="112"/>
      <c r="N183" s="112"/>
      <c r="O183" s="112"/>
      <c r="P183" s="112"/>
      <c r="Q183" s="112"/>
      <c r="R183" s="112"/>
      <c r="S183" s="112"/>
      <c r="T183" s="112"/>
      <c r="U183" s="112"/>
    </row>
    <row r="184" spans="1:21" s="112" customFormat="1" x14ac:dyDescent="0.25">
      <c r="A184" s="237"/>
      <c r="B184" s="158" t="s">
        <v>196</v>
      </c>
      <c r="C184" s="136" t="s">
        <v>197</v>
      </c>
      <c r="D184" s="56">
        <f>F184+G184+J184+K184+E184</f>
        <v>8</v>
      </c>
      <c r="E184" s="55"/>
      <c r="F184" s="114">
        <v>8</v>
      </c>
      <c r="G184" s="113"/>
      <c r="H184" s="113"/>
      <c r="I184" s="113"/>
      <c r="J184" s="114"/>
      <c r="K184" s="114"/>
      <c r="L184" s="67"/>
    </row>
    <row r="185" spans="1:21" s="112" customFormat="1" x14ac:dyDescent="0.25">
      <c r="A185" s="229">
        <v>11</v>
      </c>
      <c r="B185" s="158" t="s">
        <v>168</v>
      </c>
      <c r="C185" s="136" t="s">
        <v>171</v>
      </c>
      <c r="D185" s="56">
        <f>F185+G185+J185+K185+E185</f>
        <v>6</v>
      </c>
      <c r="E185" s="116">
        <v>6</v>
      </c>
      <c r="F185" s="114"/>
      <c r="G185" s="113"/>
      <c r="H185" s="113"/>
      <c r="I185" s="113"/>
      <c r="J185" s="114"/>
      <c r="K185" s="114"/>
      <c r="L185" s="67"/>
      <c r="M185"/>
      <c r="N185"/>
      <c r="O185"/>
      <c r="P185"/>
      <c r="Q185"/>
      <c r="R185"/>
      <c r="S185"/>
      <c r="T185"/>
      <c r="U185"/>
    </row>
    <row r="186" spans="1:21" s="112" customFormat="1" x14ac:dyDescent="0.25">
      <c r="A186" s="267"/>
      <c r="B186" s="158"/>
      <c r="C186" s="136"/>
      <c r="D186" s="56">
        <f>F186+G186+J186+K186+E186</f>
        <v>0</v>
      </c>
      <c r="E186" s="116"/>
      <c r="F186" s="114"/>
      <c r="G186" s="113"/>
      <c r="H186" s="113"/>
      <c r="I186" s="113"/>
      <c r="J186" s="114"/>
      <c r="K186" s="114"/>
      <c r="L186" s="67"/>
    </row>
    <row r="187" spans="1:21" x14ac:dyDescent="0.25">
      <c r="M187" s="31"/>
    </row>
    <row r="188" spans="1:21" x14ac:dyDescent="0.25">
      <c r="A188" s="126" t="s">
        <v>32</v>
      </c>
      <c r="B188" s="57"/>
      <c r="C188" s="58"/>
      <c r="D188" s="58"/>
      <c r="E188" s="58"/>
      <c r="F188" s="59"/>
      <c r="G188" s="58"/>
      <c r="H188" s="117"/>
      <c r="I188" s="117"/>
      <c r="J188" s="58"/>
      <c r="K188" s="60"/>
      <c r="L188" s="61"/>
      <c r="M188" s="31"/>
    </row>
    <row r="189" spans="1:21" x14ac:dyDescent="0.25">
      <c r="A189" s="57"/>
      <c r="B189" s="150" t="s">
        <v>36</v>
      </c>
      <c r="C189" s="58"/>
      <c r="D189" s="58"/>
      <c r="E189" s="58"/>
      <c r="F189" s="59"/>
      <c r="G189" s="58"/>
      <c r="H189" s="117"/>
      <c r="I189" s="117"/>
      <c r="J189" s="58"/>
      <c r="K189" s="60"/>
      <c r="L189" s="61"/>
      <c r="M189" s="31"/>
    </row>
    <row r="190" spans="1:21" x14ac:dyDescent="0.25">
      <c r="A190" s="57"/>
      <c r="D190" s="62"/>
      <c r="E190" s="62"/>
      <c r="F190" s="63"/>
      <c r="G190" s="62"/>
      <c r="H190" s="62"/>
      <c r="I190" s="62"/>
      <c r="J190" s="62"/>
      <c r="K190" s="64"/>
      <c r="L190" s="65"/>
      <c r="M190" s="31"/>
    </row>
    <row r="191" spans="1:21" x14ac:dyDescent="0.25">
      <c r="B191" s="146" t="s">
        <v>20</v>
      </c>
      <c r="C191" s="147" t="s">
        <v>21</v>
      </c>
      <c r="M191" s="31"/>
    </row>
    <row r="192" spans="1:21" s="112" customFormat="1" x14ac:dyDescent="0.25">
      <c r="A192"/>
      <c r="B192" s="151" t="s">
        <v>20</v>
      </c>
      <c r="C192" s="151" t="s">
        <v>21</v>
      </c>
      <c r="D192"/>
      <c r="E192"/>
      <c r="F192"/>
      <c r="G192"/>
      <c r="J192"/>
      <c r="K192"/>
      <c r="L192"/>
      <c r="M192" s="31"/>
      <c r="N192"/>
      <c r="O192"/>
      <c r="P192"/>
      <c r="Q192"/>
      <c r="R192"/>
      <c r="S192"/>
      <c r="T192"/>
      <c r="U192"/>
    </row>
    <row r="193" spans="1:21" s="112" customFormat="1" x14ac:dyDescent="0.25">
      <c r="A193"/>
      <c r="B193" s="152" t="s">
        <v>173</v>
      </c>
      <c r="C193" s="152" t="s">
        <v>174</v>
      </c>
      <c r="D193"/>
      <c r="E193"/>
      <c r="F193"/>
      <c r="G193"/>
      <c r="J193"/>
      <c r="K193"/>
      <c r="L193"/>
      <c r="M193"/>
      <c r="N193" s="128"/>
      <c r="O193" s="128"/>
      <c r="P193" s="128"/>
      <c r="Q193" s="128"/>
      <c r="R193" s="66"/>
      <c r="S193"/>
      <c r="T193"/>
      <c r="U193"/>
    </row>
    <row r="194" spans="1:21" s="112" customFormat="1" x14ac:dyDescent="0.25">
      <c r="B194" s="152" t="s">
        <v>192</v>
      </c>
      <c r="C194" s="152" t="s">
        <v>193</v>
      </c>
      <c r="N194" s="128"/>
      <c r="O194" s="128"/>
      <c r="P194" s="128"/>
      <c r="Q194" s="128"/>
    </row>
    <row r="195" spans="1:21" s="112" customFormat="1" x14ac:dyDescent="0.25">
      <c r="B195" s="195"/>
      <c r="C195" s="152"/>
      <c r="N195" s="128"/>
      <c r="O195" s="128"/>
      <c r="P195" s="128"/>
      <c r="Q195" s="128"/>
    </row>
    <row r="196" spans="1:21" s="112" customFormat="1" x14ac:dyDescent="0.25">
      <c r="B196" s="195"/>
      <c r="C196" s="152"/>
      <c r="N196" s="128"/>
      <c r="O196" s="128"/>
      <c r="P196" s="128"/>
      <c r="Q196" s="128"/>
    </row>
    <row r="197" spans="1:21" s="112" customFormat="1" x14ac:dyDescent="0.25">
      <c r="B197" s="167"/>
      <c r="C197" s="167"/>
      <c r="N197" s="128"/>
      <c r="O197" s="128"/>
      <c r="P197" s="128"/>
      <c r="Q197" s="128"/>
    </row>
    <row r="198" spans="1:21" s="112" customFormat="1" x14ac:dyDescent="0.25">
      <c r="B198" s="167"/>
      <c r="C198" s="167"/>
      <c r="N198" s="128"/>
      <c r="O198" s="128"/>
      <c r="P198" s="128"/>
      <c r="Q198" s="128"/>
    </row>
    <row r="199" spans="1:21" s="112" customFormat="1" x14ac:dyDescent="0.25">
      <c r="B199" s="167"/>
      <c r="C199" s="167"/>
      <c r="N199" s="128"/>
      <c r="O199" s="128"/>
      <c r="P199" s="128"/>
      <c r="Q199" s="128"/>
    </row>
    <row r="200" spans="1:21" x14ac:dyDescent="0.25">
      <c r="A200" s="112"/>
      <c r="B200" s="167"/>
      <c r="C200" s="167"/>
      <c r="D200" s="112"/>
      <c r="E200" s="112"/>
      <c r="F200" s="112"/>
      <c r="G200" s="112"/>
      <c r="J200" s="112"/>
      <c r="K200" s="112"/>
      <c r="L200" s="112"/>
      <c r="M200" s="112"/>
      <c r="N200" s="128"/>
      <c r="O200" s="128"/>
      <c r="P200" s="128"/>
      <c r="Q200" s="128"/>
      <c r="R200" s="112"/>
      <c r="S200" s="112"/>
      <c r="T200" s="112"/>
      <c r="U200" s="112"/>
    </row>
    <row r="201" spans="1:21" x14ac:dyDescent="0.25">
      <c r="A201" s="112"/>
      <c r="B201" s="167"/>
      <c r="C201" s="167"/>
      <c r="D201" s="112"/>
      <c r="E201" s="112"/>
      <c r="F201" s="112"/>
      <c r="G201" s="112"/>
      <c r="J201" s="112"/>
      <c r="K201" s="112"/>
      <c r="L201" s="112"/>
      <c r="M201" s="112"/>
      <c r="N201" s="128"/>
      <c r="O201" s="128"/>
      <c r="P201" s="128"/>
      <c r="Q201" s="128"/>
      <c r="R201" s="112"/>
      <c r="S201" s="112"/>
      <c r="T201" s="112"/>
      <c r="U201" s="112"/>
    </row>
    <row r="202" spans="1:21" x14ac:dyDescent="0.25">
      <c r="N202" s="129"/>
      <c r="O202" s="129"/>
      <c r="P202" s="129"/>
      <c r="Q202" s="129"/>
      <c r="R202" s="66"/>
    </row>
    <row r="203" spans="1:21" ht="72.75" customHeight="1" x14ac:dyDescent="0.25">
      <c r="N203" s="129"/>
      <c r="O203" s="129"/>
      <c r="P203" s="129"/>
      <c r="Q203" s="129"/>
      <c r="R203" s="66"/>
    </row>
    <row r="204" spans="1:21" ht="18.75" x14ac:dyDescent="0.25">
      <c r="A204" s="257" t="s">
        <v>26</v>
      </c>
      <c r="B204" s="258"/>
      <c r="C204" s="258"/>
      <c r="D204" s="258"/>
      <c r="E204" s="258"/>
      <c r="F204" s="258"/>
      <c r="G204" s="258"/>
      <c r="H204" s="258"/>
      <c r="I204" s="258"/>
      <c r="J204" s="258"/>
      <c r="K204" s="258"/>
      <c r="L204" s="258"/>
      <c r="M204" s="127"/>
      <c r="N204" s="129"/>
      <c r="O204" s="129"/>
      <c r="P204" s="129"/>
      <c r="Q204" s="129"/>
      <c r="R204" s="66"/>
    </row>
    <row r="205" spans="1:21" s="112" customFormat="1" ht="96" x14ac:dyDescent="0.25">
      <c r="A205" s="227" t="s">
        <v>1</v>
      </c>
      <c r="B205" s="220" t="s">
        <v>2</v>
      </c>
      <c r="C205" s="221" t="s">
        <v>3</v>
      </c>
      <c r="D205" s="222" t="s">
        <v>43</v>
      </c>
      <c r="E205" s="224" t="s">
        <v>112</v>
      </c>
      <c r="F205" s="224" t="s">
        <v>113</v>
      </c>
      <c r="G205" s="224" t="s">
        <v>107</v>
      </c>
      <c r="H205" s="224" t="s">
        <v>103</v>
      </c>
      <c r="I205" s="225" t="s">
        <v>39</v>
      </c>
      <c r="J205" s="224" t="s">
        <v>104</v>
      </c>
      <c r="K205" s="225" t="s">
        <v>106</v>
      </c>
      <c r="L205" s="47" t="s">
        <v>6</v>
      </c>
      <c r="M205" s="130"/>
      <c r="N205" s="129"/>
      <c r="O205" s="129"/>
      <c r="P205" s="129"/>
      <c r="Q205" s="129"/>
      <c r="R205" s="66"/>
      <c r="S205"/>
      <c r="T205"/>
      <c r="U205"/>
    </row>
    <row r="206" spans="1:21" ht="15.75" x14ac:dyDescent="0.25">
      <c r="A206" s="231">
        <v>1</v>
      </c>
      <c r="B206" s="276" t="s">
        <v>204</v>
      </c>
      <c r="C206" s="276" t="s">
        <v>205</v>
      </c>
      <c r="D206" s="277">
        <f>E206+F206+G206+K206</f>
        <v>20</v>
      </c>
      <c r="E206" s="173"/>
      <c r="F206" s="173">
        <v>20</v>
      </c>
      <c r="G206" s="173"/>
      <c r="H206" s="174"/>
      <c r="I206" s="174"/>
      <c r="J206" s="174"/>
      <c r="K206" s="173"/>
      <c r="L206" s="278"/>
      <c r="M206" s="128"/>
      <c r="N206" s="129"/>
      <c r="O206" s="129"/>
      <c r="P206" s="129"/>
      <c r="Q206" s="129"/>
      <c r="R206" s="112"/>
      <c r="S206" s="112"/>
      <c r="T206" s="112"/>
      <c r="U206" s="112"/>
    </row>
    <row r="207" spans="1:21" ht="15" customHeight="1" x14ac:dyDescent="0.25">
      <c r="A207" s="154">
        <v>2</v>
      </c>
      <c r="B207" s="177"/>
      <c r="C207" s="178"/>
      <c r="D207" s="176">
        <f>E207+F207+G207+K207</f>
        <v>0</v>
      </c>
      <c r="E207" s="173"/>
      <c r="F207" s="173"/>
      <c r="G207" s="173"/>
      <c r="H207" s="174"/>
      <c r="I207" s="174"/>
      <c r="J207" s="174"/>
      <c r="K207" s="173"/>
      <c r="L207" s="175"/>
      <c r="M207" s="128"/>
      <c r="N207" s="129"/>
      <c r="O207" s="129"/>
      <c r="P207" s="129"/>
      <c r="Q207" s="129"/>
      <c r="R207" s="112"/>
      <c r="S207" s="112"/>
      <c r="T207" s="112"/>
      <c r="U207" s="112"/>
    </row>
    <row r="208" spans="1:21" ht="16.5" customHeight="1" x14ac:dyDescent="0.25">
      <c r="A208" s="76">
        <v>3</v>
      </c>
      <c r="B208" s="136"/>
      <c r="C208" s="131"/>
      <c r="D208" s="176">
        <f>J208+G208+F208+E208</f>
        <v>0</v>
      </c>
      <c r="E208" s="173"/>
      <c r="F208" s="173"/>
      <c r="G208" s="173"/>
      <c r="H208" s="174"/>
      <c r="I208" s="174"/>
      <c r="J208" s="174"/>
      <c r="K208" s="173"/>
      <c r="L208" s="175"/>
      <c r="M208" s="129"/>
      <c r="N208" s="129"/>
      <c r="O208" s="129"/>
      <c r="P208" s="129"/>
      <c r="Q208" s="129"/>
      <c r="R208" s="66"/>
    </row>
    <row r="209" spans="1:21" x14ac:dyDescent="0.25">
      <c r="A209" s="66"/>
      <c r="B209" s="68"/>
      <c r="C209" s="69"/>
      <c r="D209" s="71"/>
      <c r="E209" s="72"/>
      <c r="F209" s="70"/>
      <c r="G209" s="70"/>
      <c r="H209" s="82"/>
      <c r="I209" s="82"/>
      <c r="J209" s="70"/>
      <c r="K209" s="73"/>
      <c r="L209" s="31"/>
      <c r="M209" s="70"/>
    </row>
    <row r="210" spans="1:21" s="112" customFormat="1" x14ac:dyDescent="0.25">
      <c r="A210" s="126" t="s">
        <v>33</v>
      </c>
      <c r="B210" s="66"/>
      <c r="C210" s="69"/>
      <c r="D210" s="71"/>
      <c r="E210" s="72"/>
      <c r="F210" s="70"/>
      <c r="G210" s="70"/>
      <c r="H210" s="82"/>
      <c r="I210" s="82"/>
      <c r="J210" s="70"/>
      <c r="K210" s="73"/>
      <c r="L210" s="31"/>
      <c r="M210" s="70"/>
      <c r="N210"/>
      <c r="O210"/>
      <c r="P210"/>
      <c r="Q210"/>
      <c r="R210"/>
      <c r="S210"/>
      <c r="T210"/>
      <c r="U210"/>
    </row>
    <row r="211" spans="1:21" s="112" customFormat="1" x14ac:dyDescent="0.25">
      <c r="A211" s="80"/>
      <c r="B211" s="150" t="s">
        <v>36</v>
      </c>
      <c r="C211" s="81"/>
      <c r="D211" s="83"/>
      <c r="E211" s="84"/>
      <c r="F211" s="82"/>
      <c r="G211" s="82"/>
      <c r="H211" s="82"/>
      <c r="I211" s="82"/>
      <c r="J211" s="82"/>
      <c r="K211" s="85"/>
      <c r="L211" s="31"/>
      <c r="M211" s="82"/>
      <c r="N211"/>
      <c r="O211"/>
      <c r="P211"/>
      <c r="Q211"/>
      <c r="R211"/>
      <c r="S211"/>
      <c r="T211"/>
      <c r="U211"/>
    </row>
    <row r="212" spans="1:21" s="112" customFormat="1" x14ac:dyDescent="0.25">
      <c r="A212" s="95"/>
      <c r="C212" s="117"/>
      <c r="D212" s="83"/>
      <c r="E212" s="106"/>
      <c r="F212" s="82"/>
      <c r="G212" s="82"/>
      <c r="H212" s="82"/>
      <c r="I212" s="82"/>
      <c r="J212" s="82"/>
      <c r="K212" s="85"/>
      <c r="L212" s="31"/>
      <c r="M212" s="82"/>
    </row>
    <row r="213" spans="1:21" s="112" customFormat="1" x14ac:dyDescent="0.25">
      <c r="A213" s="95"/>
      <c r="B213" s="151" t="s">
        <v>20</v>
      </c>
      <c r="C213" s="151" t="s">
        <v>21</v>
      </c>
      <c r="D213" s="83"/>
      <c r="E213" s="106"/>
      <c r="F213" s="82"/>
      <c r="G213" s="82"/>
      <c r="H213" s="82"/>
      <c r="I213" s="82"/>
      <c r="J213" s="82"/>
      <c r="K213" s="85"/>
      <c r="L213" s="31"/>
      <c r="M213" s="82"/>
    </row>
    <row r="214" spans="1:21" s="112" customFormat="1" x14ac:dyDescent="0.25">
      <c r="A214" s="95"/>
      <c r="B214" s="152"/>
      <c r="C214" s="152"/>
      <c r="D214" s="83"/>
      <c r="E214" s="106"/>
      <c r="F214" s="82"/>
      <c r="G214" s="82"/>
      <c r="H214" s="82"/>
      <c r="I214" s="82"/>
      <c r="J214" s="82"/>
      <c r="K214" s="85"/>
      <c r="L214" s="31"/>
      <c r="M214" s="82"/>
    </row>
    <row r="215" spans="1:21" s="112" customFormat="1" x14ac:dyDescent="0.25">
      <c r="A215" s="95"/>
      <c r="C215" s="117"/>
      <c r="D215" s="83"/>
      <c r="E215" s="106"/>
      <c r="F215" s="82"/>
      <c r="G215" s="82"/>
      <c r="H215" s="82"/>
      <c r="I215" s="82"/>
      <c r="J215" s="82"/>
      <c r="K215" s="85"/>
      <c r="L215" s="31"/>
      <c r="M215" s="82"/>
    </row>
    <row r="216" spans="1:21" s="112" customFormat="1" x14ac:dyDescent="0.25">
      <c r="A216" s="95"/>
      <c r="C216" s="117"/>
      <c r="D216" s="83"/>
      <c r="E216" s="106"/>
      <c r="F216" s="82"/>
      <c r="G216" s="82"/>
      <c r="H216" s="82"/>
      <c r="I216" s="82"/>
      <c r="J216" s="82"/>
      <c r="K216" s="85"/>
      <c r="L216" s="31"/>
      <c r="M216" s="82"/>
    </row>
    <row r="217" spans="1:21" x14ac:dyDescent="0.25">
      <c r="A217" s="95"/>
      <c r="B217" s="112"/>
      <c r="C217" s="117"/>
      <c r="D217" s="83"/>
      <c r="E217" s="106"/>
      <c r="F217" s="82"/>
      <c r="G217" s="82"/>
      <c r="H217" s="82"/>
      <c r="I217" s="82"/>
      <c r="J217" s="82"/>
      <c r="K217" s="85"/>
      <c r="L217" s="31"/>
      <c r="M217" s="82"/>
      <c r="N217" s="112"/>
      <c r="O217" s="112"/>
      <c r="P217" s="112"/>
      <c r="Q217" s="112"/>
      <c r="R217" s="112"/>
      <c r="S217" s="112"/>
      <c r="T217" s="112"/>
      <c r="U217" s="112"/>
    </row>
    <row r="218" spans="1:21" ht="98.25" customHeight="1" x14ac:dyDescent="0.25">
      <c r="A218" s="95"/>
      <c r="B218" s="112"/>
      <c r="C218" s="117"/>
      <c r="D218" s="83"/>
      <c r="E218" s="106"/>
      <c r="F218" s="82"/>
      <c r="G218" s="82"/>
      <c r="H218" s="82"/>
      <c r="I218" s="82"/>
      <c r="J218" s="82"/>
      <c r="K218" s="85"/>
      <c r="L218" s="31"/>
      <c r="M218" s="82"/>
      <c r="N218" s="112"/>
      <c r="O218" s="112"/>
      <c r="P218" s="112"/>
      <c r="Q218" s="112"/>
      <c r="R218" s="112"/>
      <c r="S218" s="112"/>
      <c r="T218" s="112"/>
      <c r="U218" s="112"/>
    </row>
    <row r="219" spans="1:21" ht="39.75" customHeight="1" x14ac:dyDescent="0.25">
      <c r="A219" s="238" t="s">
        <v>27</v>
      </c>
      <c r="B219" s="239"/>
      <c r="C219" s="239"/>
      <c r="D219" s="239"/>
      <c r="E219" s="239"/>
      <c r="F219" s="239"/>
      <c r="G219" s="239"/>
      <c r="H219" s="239"/>
      <c r="I219" s="239"/>
      <c r="J219" s="239"/>
      <c r="K219" s="239"/>
      <c r="L219" s="239"/>
      <c r="M219" s="239"/>
    </row>
    <row r="220" spans="1:21" ht="108.75" customHeight="1" x14ac:dyDescent="0.25">
      <c r="A220" s="227" t="s">
        <v>1</v>
      </c>
      <c r="B220" s="220" t="s">
        <v>2</v>
      </c>
      <c r="C220" s="221" t="s">
        <v>3</v>
      </c>
      <c r="D220" s="222" t="s">
        <v>43</v>
      </c>
      <c r="E220" s="223" t="s">
        <v>38</v>
      </c>
      <c r="F220" s="219" t="s">
        <v>18</v>
      </c>
      <c r="G220" s="224" t="s">
        <v>112</v>
      </c>
      <c r="H220" s="224" t="s">
        <v>113</v>
      </c>
      <c r="I220" s="224" t="s">
        <v>107</v>
      </c>
      <c r="J220" s="224" t="s">
        <v>103</v>
      </c>
      <c r="K220" s="225" t="s">
        <v>39</v>
      </c>
      <c r="L220" s="224" t="s">
        <v>104</v>
      </c>
      <c r="M220" s="225" t="s">
        <v>106</v>
      </c>
    </row>
    <row r="221" spans="1:21" x14ac:dyDescent="0.25">
      <c r="A221" s="90">
        <v>1</v>
      </c>
      <c r="B221" s="161" t="s">
        <v>67</v>
      </c>
      <c r="C221" s="136" t="s">
        <v>68</v>
      </c>
      <c r="D221" s="89">
        <f>G221+J221+K221+L221+M221</f>
        <v>0</v>
      </c>
      <c r="E221" s="145">
        <v>30</v>
      </c>
      <c r="F221" s="124">
        <f>SUM(D221+E221)</f>
        <v>30</v>
      </c>
      <c r="G221" s="78"/>
      <c r="H221" s="113"/>
      <c r="I221" s="113"/>
      <c r="J221" s="79"/>
      <c r="K221" s="78"/>
      <c r="L221" s="79"/>
      <c r="M221" s="79"/>
    </row>
    <row r="222" spans="1:21" s="112" customFormat="1" x14ac:dyDescent="0.25">
      <c r="A222" s="235">
        <v>2</v>
      </c>
      <c r="B222" s="163" t="s">
        <v>69</v>
      </c>
      <c r="C222" s="131" t="s">
        <v>42</v>
      </c>
      <c r="D222" s="122">
        <f>G222+J222+K222+L222+M222</f>
        <v>0</v>
      </c>
      <c r="E222" s="145">
        <v>20</v>
      </c>
      <c r="F222" s="124">
        <f>SUM(D222+E222)</f>
        <v>20</v>
      </c>
      <c r="G222" s="78"/>
      <c r="H222" s="113"/>
      <c r="I222" s="113"/>
      <c r="J222" s="79"/>
      <c r="K222" s="78"/>
      <c r="L222" s="79"/>
      <c r="M222" s="79"/>
      <c r="N222"/>
      <c r="O222"/>
      <c r="P222"/>
      <c r="Q222"/>
      <c r="R222"/>
      <c r="S222"/>
      <c r="T222"/>
      <c r="U222"/>
    </row>
    <row r="223" spans="1:21" x14ac:dyDescent="0.25">
      <c r="A223" s="237"/>
      <c r="B223" s="161" t="s">
        <v>70</v>
      </c>
      <c r="C223" s="136" t="s">
        <v>68</v>
      </c>
      <c r="D223" s="122">
        <f>G223+J223+K223+L223+M223</f>
        <v>12</v>
      </c>
      <c r="E223" s="145">
        <v>10</v>
      </c>
      <c r="F223" s="124"/>
      <c r="G223" s="78">
        <v>12</v>
      </c>
      <c r="H223" s="113"/>
      <c r="I223" s="113"/>
      <c r="J223" s="79"/>
      <c r="K223" s="78"/>
      <c r="L223" s="79"/>
      <c r="M223" s="79"/>
    </row>
    <row r="224" spans="1:21" x14ac:dyDescent="0.25">
      <c r="A224" s="123">
        <v>4</v>
      </c>
      <c r="B224" s="163" t="s">
        <v>158</v>
      </c>
      <c r="C224" s="134" t="s">
        <v>159</v>
      </c>
      <c r="D224" s="122">
        <v>20</v>
      </c>
      <c r="E224" s="145"/>
      <c r="F224" s="124">
        <f>SUM(D224+E224)</f>
        <v>20</v>
      </c>
      <c r="G224" s="113">
        <v>20</v>
      </c>
      <c r="H224" s="113"/>
      <c r="I224" s="113"/>
      <c r="J224" s="114"/>
      <c r="K224" s="113"/>
      <c r="L224" s="114"/>
      <c r="M224" s="114"/>
      <c r="N224" s="112"/>
      <c r="O224" s="112"/>
      <c r="P224" s="112"/>
      <c r="Q224" s="112"/>
      <c r="R224" s="112"/>
      <c r="S224" s="112"/>
      <c r="T224" s="112"/>
      <c r="U224" s="112"/>
    </row>
    <row r="225" spans="1:21" x14ac:dyDescent="0.25">
      <c r="A225" s="123">
        <v>5</v>
      </c>
      <c r="B225" s="161" t="s">
        <v>160</v>
      </c>
      <c r="C225" s="136" t="s">
        <v>42</v>
      </c>
      <c r="D225" s="122">
        <v>15</v>
      </c>
      <c r="E225" s="145"/>
      <c r="F225" s="124">
        <f>SUM(D225+E225)</f>
        <v>15</v>
      </c>
      <c r="G225" s="78">
        <v>15</v>
      </c>
      <c r="H225" s="113"/>
      <c r="I225" s="113"/>
      <c r="J225" s="79"/>
      <c r="K225" s="78"/>
      <c r="L225" s="79"/>
      <c r="M225" s="79"/>
    </row>
    <row r="226" spans="1:21" x14ac:dyDescent="0.25">
      <c r="A226" s="215">
        <v>6</v>
      </c>
      <c r="B226" s="161" t="s">
        <v>79</v>
      </c>
      <c r="C226" s="136" t="s">
        <v>42</v>
      </c>
      <c r="D226" s="122">
        <v>10</v>
      </c>
      <c r="E226" s="145"/>
      <c r="F226" s="124"/>
      <c r="G226" s="113">
        <v>10</v>
      </c>
      <c r="H226" s="113"/>
      <c r="I226" s="113"/>
      <c r="J226" s="114"/>
      <c r="K226" s="113"/>
      <c r="L226" s="114"/>
      <c r="M226" s="114"/>
      <c r="N226" s="112"/>
      <c r="O226" s="112"/>
      <c r="P226" s="112"/>
      <c r="Q226" s="112"/>
      <c r="R226" s="112"/>
      <c r="S226" s="112"/>
      <c r="T226" s="112"/>
      <c r="U226" s="112"/>
    </row>
    <row r="227" spans="1:21" ht="15" customHeight="1" x14ac:dyDescent="0.25">
      <c r="A227" s="215">
        <v>7</v>
      </c>
      <c r="B227" s="161" t="s">
        <v>161</v>
      </c>
      <c r="C227" s="136"/>
      <c r="D227" s="122">
        <v>8</v>
      </c>
      <c r="E227" s="145"/>
      <c r="F227" s="124"/>
      <c r="G227" s="113">
        <v>8</v>
      </c>
      <c r="H227" s="113"/>
      <c r="I227" s="113"/>
      <c r="J227" s="114"/>
      <c r="K227" s="113"/>
      <c r="L227" s="114"/>
      <c r="M227" s="114"/>
      <c r="N227" s="112"/>
      <c r="O227" s="112"/>
      <c r="P227" s="112"/>
      <c r="Q227" s="112"/>
      <c r="R227" s="112"/>
      <c r="S227" s="112"/>
      <c r="T227" s="112"/>
      <c r="U227" s="112"/>
    </row>
    <row r="228" spans="1:21" ht="15" customHeight="1" x14ac:dyDescent="0.25">
      <c r="A228" s="215">
        <v>8</v>
      </c>
      <c r="B228" s="161"/>
      <c r="C228" s="136"/>
      <c r="D228" s="122"/>
      <c r="E228" s="145"/>
      <c r="F228" s="124"/>
      <c r="G228" s="113"/>
      <c r="H228" s="113"/>
      <c r="I228" s="113"/>
      <c r="J228" s="114"/>
      <c r="K228" s="113"/>
      <c r="L228" s="114"/>
      <c r="M228" s="114"/>
      <c r="N228" s="112"/>
      <c r="O228" s="112"/>
      <c r="P228" s="112"/>
      <c r="Q228" s="112"/>
      <c r="R228" s="112"/>
      <c r="S228" s="112"/>
      <c r="T228" s="112"/>
      <c r="U228" s="112"/>
    </row>
    <row r="229" spans="1:21" x14ac:dyDescent="0.25">
      <c r="A229" s="77"/>
      <c r="B229" s="77"/>
      <c r="C229" s="81"/>
      <c r="D229" s="87"/>
      <c r="E229" s="87"/>
      <c r="F229" s="87"/>
      <c r="G229" s="87"/>
      <c r="H229" s="87"/>
      <c r="I229" s="87"/>
      <c r="J229" s="87"/>
      <c r="K229" s="86"/>
      <c r="L229" s="88"/>
      <c r="M229" s="86"/>
    </row>
    <row r="230" spans="1:21" s="112" customFormat="1" x14ac:dyDescent="0.25">
      <c r="A230" s="126" t="s">
        <v>37</v>
      </c>
      <c r="B230" s="77"/>
      <c r="C230" s="80"/>
      <c r="D230" s="80"/>
      <c r="E230" s="80"/>
      <c r="F230" s="80"/>
      <c r="G230" s="80"/>
      <c r="H230" s="95"/>
      <c r="I230" s="95"/>
      <c r="J230" s="80"/>
      <c r="K230" s="80"/>
      <c r="L230" s="80"/>
      <c r="M230" s="80"/>
      <c r="N230"/>
      <c r="O230"/>
      <c r="P230"/>
      <c r="Q230"/>
      <c r="R230"/>
      <c r="S230"/>
      <c r="T230"/>
      <c r="U230"/>
    </row>
    <row r="231" spans="1:21" s="112" customFormat="1" x14ac:dyDescent="0.25">
      <c r="A231" s="77"/>
      <c r="B231" s="80"/>
      <c r="C231" s="80"/>
      <c r="D231" s="80"/>
      <c r="E231" s="80"/>
      <c r="F231" s="80"/>
      <c r="G231" s="80"/>
      <c r="H231" s="95"/>
      <c r="I231" s="95"/>
      <c r="J231" s="80"/>
      <c r="K231" s="80"/>
      <c r="L231" s="80"/>
      <c r="M231" s="80"/>
      <c r="N231" s="77"/>
      <c r="O231" s="77"/>
      <c r="P231"/>
      <c r="Q231"/>
      <c r="R231"/>
      <c r="S231"/>
      <c r="T231"/>
      <c r="U231"/>
    </row>
    <row r="232" spans="1:21" s="112" customFormat="1" x14ac:dyDescent="0.25">
      <c r="A232" s="77"/>
      <c r="B232" s="151" t="s">
        <v>20</v>
      </c>
      <c r="C232" s="151" t="s">
        <v>21</v>
      </c>
      <c r="D232" s="80"/>
      <c r="E232" s="80"/>
      <c r="F232" s="80"/>
      <c r="G232" s="80"/>
      <c r="H232" s="95"/>
      <c r="I232" s="95"/>
      <c r="J232" s="80"/>
      <c r="K232" s="80"/>
      <c r="L232" s="80"/>
      <c r="M232" s="80"/>
      <c r="N232" s="77"/>
      <c r="O232" s="77"/>
      <c r="P232"/>
      <c r="Q232"/>
      <c r="R232"/>
      <c r="S232"/>
      <c r="T232"/>
      <c r="U232"/>
    </row>
    <row r="233" spans="1:21" s="112" customFormat="1" x14ac:dyDescent="0.25">
      <c r="A233"/>
      <c r="B233" s="152"/>
      <c r="C233" s="152"/>
      <c r="D233"/>
      <c r="E233"/>
      <c r="F233"/>
      <c r="G233"/>
      <c r="J233"/>
      <c r="K233"/>
      <c r="L233"/>
      <c r="M233"/>
      <c r="N233" s="77"/>
      <c r="O233" s="77"/>
      <c r="P233"/>
      <c r="Q233"/>
      <c r="R233"/>
      <c r="S233"/>
      <c r="T233"/>
      <c r="U233"/>
    </row>
    <row r="234" spans="1:21" s="112" customFormat="1" x14ac:dyDescent="0.25">
      <c r="A234"/>
      <c r="B234" s="152"/>
      <c r="C234" s="152"/>
      <c r="D234"/>
      <c r="E234"/>
      <c r="F234"/>
      <c r="G234"/>
      <c r="J234"/>
      <c r="K234"/>
      <c r="L234"/>
      <c r="M234"/>
      <c r="N234" s="77"/>
      <c r="O234" s="77"/>
      <c r="P234"/>
      <c r="Q234"/>
      <c r="R234"/>
      <c r="S234"/>
      <c r="T234"/>
      <c r="U234"/>
    </row>
    <row r="235" spans="1:21" s="112" customFormat="1" x14ac:dyDescent="0.25">
      <c r="A235" s="62"/>
      <c r="B235" s="167"/>
      <c r="C235" s="167"/>
    </row>
    <row r="236" spans="1:21" s="112" customFormat="1" ht="22.5" customHeight="1" x14ac:dyDescent="0.25">
      <c r="A236" s="62"/>
      <c r="B236" s="167"/>
      <c r="C236" s="167"/>
    </row>
    <row r="237" spans="1:21" s="112" customFormat="1" ht="21" customHeight="1" x14ac:dyDescent="0.25">
      <c r="A237" s="62"/>
      <c r="B237" s="167"/>
      <c r="C237" s="167"/>
    </row>
    <row r="238" spans="1:21" s="112" customFormat="1" hidden="1" x14ac:dyDescent="0.25">
      <c r="A238" s="62"/>
      <c r="B238" s="167"/>
      <c r="C238" s="167"/>
    </row>
    <row r="239" spans="1:21" hidden="1" x14ac:dyDescent="0.25">
      <c r="A239" s="62"/>
      <c r="B239" s="167"/>
      <c r="C239" s="167"/>
      <c r="D239" s="112"/>
      <c r="E239" s="112"/>
      <c r="F239" s="112"/>
      <c r="G239" s="112"/>
      <c r="J239" s="112"/>
      <c r="K239" s="112"/>
      <c r="L239" s="112"/>
      <c r="M239" s="112"/>
      <c r="N239" s="112"/>
      <c r="O239" s="112"/>
      <c r="P239" s="112"/>
      <c r="Q239" s="112"/>
      <c r="R239" s="112"/>
      <c r="S239" s="112"/>
      <c r="T239" s="112"/>
      <c r="U239" s="112"/>
    </row>
    <row r="240" spans="1:21" hidden="1" x14ac:dyDescent="0.25">
      <c r="A240" s="62"/>
      <c r="B240" s="167"/>
      <c r="C240" s="167"/>
      <c r="D240" s="112"/>
      <c r="E240" s="112"/>
      <c r="F240" s="112"/>
      <c r="G240" s="112"/>
      <c r="J240" s="112"/>
      <c r="K240" s="112"/>
      <c r="L240" s="112"/>
      <c r="M240" s="112"/>
      <c r="N240" s="112"/>
      <c r="O240" s="112"/>
      <c r="P240" s="112"/>
      <c r="Q240" s="112"/>
      <c r="R240" s="112"/>
      <c r="S240" s="112"/>
      <c r="T240" s="112"/>
      <c r="U240" s="112"/>
    </row>
    <row r="241" spans="1:21" ht="20.25" hidden="1" customHeight="1" x14ac:dyDescent="0.25">
      <c r="A241" s="62"/>
      <c r="B241" s="167"/>
      <c r="C241" s="167"/>
      <c r="D241" s="112"/>
      <c r="E241" s="112"/>
      <c r="F241" s="112"/>
      <c r="G241" s="112"/>
      <c r="J241" s="112"/>
      <c r="K241" s="112"/>
      <c r="L241" s="112"/>
      <c r="M241" s="112"/>
      <c r="N241" s="112"/>
      <c r="O241" s="112"/>
      <c r="P241" s="112"/>
      <c r="Q241" s="112"/>
      <c r="R241" s="112"/>
      <c r="S241" s="112"/>
      <c r="T241" s="112"/>
      <c r="U241" s="112"/>
    </row>
    <row r="242" spans="1:21" ht="10.5" hidden="1" customHeight="1" x14ac:dyDescent="0.25">
      <c r="A242" s="62"/>
      <c r="B242" s="167"/>
      <c r="C242" s="167"/>
      <c r="D242" s="112"/>
      <c r="E242" s="112"/>
      <c r="F242" s="112"/>
      <c r="G242" s="112"/>
      <c r="J242" s="112"/>
      <c r="K242" s="112"/>
      <c r="L242" s="112"/>
      <c r="M242" s="112"/>
      <c r="N242" s="112"/>
      <c r="O242" s="112"/>
      <c r="P242" s="112"/>
      <c r="Q242" s="112"/>
      <c r="R242" s="112"/>
      <c r="S242" s="112"/>
      <c r="T242" s="112"/>
      <c r="U242" s="112"/>
    </row>
    <row r="243" spans="1:21" hidden="1" x14ac:dyDescent="0.25">
      <c r="A243" s="62"/>
      <c r="B243" s="167"/>
      <c r="C243" s="167"/>
      <c r="D243" s="112"/>
      <c r="E243" s="112"/>
      <c r="F243" s="112"/>
      <c r="G243" s="112"/>
      <c r="J243" s="112"/>
      <c r="K243" s="112"/>
      <c r="L243" s="112"/>
      <c r="M243" s="112"/>
      <c r="N243" s="112"/>
      <c r="O243" s="112"/>
      <c r="P243" s="112"/>
      <c r="Q243" s="112"/>
      <c r="R243" s="112"/>
      <c r="S243" s="112"/>
      <c r="T243" s="112"/>
      <c r="U243" s="112"/>
    </row>
    <row r="244" spans="1:21" ht="33.75" customHeight="1" x14ac:dyDescent="0.25">
      <c r="N244" s="77"/>
      <c r="O244" s="77"/>
    </row>
    <row r="245" spans="1:21" ht="51.75" customHeight="1" x14ac:dyDescent="0.25">
      <c r="A245" s="238" t="s">
        <v>28</v>
      </c>
      <c r="B245" s="239"/>
      <c r="C245" s="239"/>
      <c r="D245" s="239"/>
      <c r="E245" s="239"/>
      <c r="F245" s="239"/>
      <c r="G245" s="239"/>
      <c r="H245" s="239"/>
      <c r="I245" s="239"/>
      <c r="J245" s="239"/>
      <c r="K245" s="239"/>
      <c r="L245" s="239"/>
      <c r="M245" s="239"/>
      <c r="N245" s="77"/>
      <c r="O245" s="77"/>
    </row>
    <row r="246" spans="1:21" ht="116.25" x14ac:dyDescent="0.25">
      <c r="A246" s="227" t="s">
        <v>1</v>
      </c>
      <c r="B246" s="220" t="s">
        <v>2</v>
      </c>
      <c r="C246" s="221" t="s">
        <v>3</v>
      </c>
      <c r="D246" s="222" t="s">
        <v>43</v>
      </c>
      <c r="E246" s="223" t="s">
        <v>38</v>
      </c>
      <c r="F246" s="219" t="s">
        <v>18</v>
      </c>
      <c r="G246" s="224" t="s">
        <v>112</v>
      </c>
      <c r="H246" s="224" t="s">
        <v>113</v>
      </c>
      <c r="I246" s="224" t="s">
        <v>107</v>
      </c>
      <c r="J246" s="224" t="s">
        <v>103</v>
      </c>
      <c r="K246" s="225" t="s">
        <v>39</v>
      </c>
      <c r="L246" s="224" t="s">
        <v>104</v>
      </c>
      <c r="M246" s="225" t="s">
        <v>106</v>
      </c>
      <c r="N246" s="77"/>
      <c r="O246" s="77"/>
    </row>
    <row r="247" spans="1:21" x14ac:dyDescent="0.25">
      <c r="A247" s="101">
        <v>4</v>
      </c>
      <c r="B247" s="158" t="s">
        <v>149</v>
      </c>
      <c r="C247" s="136" t="s">
        <v>150</v>
      </c>
      <c r="D247" s="100">
        <f>SUM(G247:M247)</f>
        <v>27</v>
      </c>
      <c r="E247" s="145"/>
      <c r="F247" s="124">
        <f>D247+E247</f>
        <v>27</v>
      </c>
      <c r="G247" s="94">
        <v>12</v>
      </c>
      <c r="H247" s="116">
        <v>15</v>
      </c>
      <c r="I247" s="116"/>
      <c r="J247" s="93"/>
      <c r="K247" s="92"/>
      <c r="L247" s="93"/>
      <c r="M247" s="93"/>
      <c r="N247" s="77"/>
      <c r="O247" s="77"/>
    </row>
    <row r="248" spans="1:21" s="62" customFormat="1" x14ac:dyDescent="0.25">
      <c r="A248" s="101">
        <v>2</v>
      </c>
      <c r="B248" s="188" t="s">
        <v>211</v>
      </c>
      <c r="C248" s="134" t="s">
        <v>205</v>
      </c>
      <c r="D248" s="122">
        <f>SUM(G248:M248)</f>
        <v>20</v>
      </c>
      <c r="E248" s="145">
        <v>35</v>
      </c>
      <c r="F248" s="124">
        <f>D248+E248</f>
        <v>55</v>
      </c>
      <c r="G248" s="94"/>
      <c r="H248" s="116">
        <v>20</v>
      </c>
      <c r="I248" s="116"/>
      <c r="J248" s="93"/>
      <c r="K248" s="92"/>
      <c r="L248" s="93"/>
      <c r="M248" s="93"/>
      <c r="N248" s="96"/>
      <c r="O248" s="77"/>
      <c r="P248" s="77"/>
      <c r="Q248"/>
      <c r="R248"/>
      <c r="S248"/>
      <c r="T248"/>
      <c r="U248"/>
    </row>
    <row r="249" spans="1:21" s="62" customFormat="1" x14ac:dyDescent="0.25">
      <c r="A249" s="215">
        <v>3</v>
      </c>
      <c r="B249" s="158" t="s">
        <v>148</v>
      </c>
      <c r="C249" s="136" t="s">
        <v>42</v>
      </c>
      <c r="D249" s="122">
        <f>SUM(G249:M249)</f>
        <v>20</v>
      </c>
      <c r="E249" s="145"/>
      <c r="F249" s="124">
        <f>D249+E249</f>
        <v>20</v>
      </c>
      <c r="G249" s="116">
        <v>20</v>
      </c>
      <c r="H249" s="116"/>
      <c r="I249" s="116"/>
      <c r="J249" s="114"/>
      <c r="K249" s="113"/>
      <c r="L249" s="114"/>
      <c r="M249" s="114"/>
      <c r="N249" s="117"/>
      <c r="O249" s="112"/>
      <c r="P249" s="112"/>
      <c r="Q249" s="112"/>
      <c r="R249" s="112"/>
      <c r="S249" s="112"/>
      <c r="T249" s="112"/>
      <c r="U249" s="112"/>
    </row>
    <row r="250" spans="1:21" s="62" customFormat="1" x14ac:dyDescent="0.25">
      <c r="A250" s="215">
        <v>1</v>
      </c>
      <c r="B250" s="158" t="s">
        <v>71</v>
      </c>
      <c r="C250" s="136" t="s">
        <v>72</v>
      </c>
      <c r="D250" s="122">
        <f>SUM(G250:M250)</f>
        <v>15</v>
      </c>
      <c r="E250" s="145">
        <v>35</v>
      </c>
      <c r="F250" s="124">
        <f>D250+E250</f>
        <v>50</v>
      </c>
      <c r="G250" s="116">
        <v>15</v>
      </c>
      <c r="H250" s="116"/>
      <c r="I250" s="116"/>
      <c r="J250" s="114"/>
      <c r="K250" s="113"/>
      <c r="L250" s="114"/>
      <c r="M250" s="114"/>
      <c r="N250" s="117"/>
      <c r="O250" s="112"/>
      <c r="P250" s="112"/>
      <c r="Q250" s="112"/>
      <c r="R250" s="112"/>
      <c r="S250" s="112"/>
      <c r="T250" s="112"/>
      <c r="U250" s="112"/>
    </row>
    <row r="251" spans="1:21" s="62" customFormat="1" x14ac:dyDescent="0.25">
      <c r="A251" s="215">
        <v>6</v>
      </c>
      <c r="B251" s="158" t="s">
        <v>212</v>
      </c>
      <c r="C251" s="136" t="s">
        <v>150</v>
      </c>
      <c r="D251" s="122">
        <f>SUM(G251:M251)</f>
        <v>12</v>
      </c>
      <c r="E251" s="145"/>
      <c r="F251" s="124">
        <f>D251+E251</f>
        <v>12</v>
      </c>
      <c r="G251" s="116"/>
      <c r="H251" s="116">
        <v>12</v>
      </c>
      <c r="I251" s="116"/>
      <c r="J251" s="114"/>
      <c r="K251" s="113"/>
      <c r="L251" s="114"/>
      <c r="M251" s="114"/>
      <c r="N251" s="117"/>
      <c r="O251" s="112"/>
      <c r="P251" s="112"/>
      <c r="Q251" s="112"/>
      <c r="R251" s="112"/>
      <c r="S251" s="112"/>
      <c r="T251" s="112"/>
      <c r="U251" s="112"/>
    </row>
    <row r="252" spans="1:21" s="62" customFormat="1" x14ac:dyDescent="0.25">
      <c r="A252" s="230">
        <v>5</v>
      </c>
      <c r="B252" s="158" t="s">
        <v>151</v>
      </c>
      <c r="C252" s="136" t="s">
        <v>42</v>
      </c>
      <c r="D252" s="122">
        <f>SUM(G252:M252)</f>
        <v>10</v>
      </c>
      <c r="E252" s="145"/>
      <c r="F252" s="124">
        <f>D252+E252</f>
        <v>10</v>
      </c>
      <c r="G252" s="116">
        <v>10</v>
      </c>
      <c r="H252" s="116"/>
      <c r="I252" s="116"/>
      <c r="J252" s="114"/>
      <c r="K252" s="113"/>
      <c r="L252" s="114"/>
      <c r="M252" s="114"/>
      <c r="N252" s="117"/>
      <c r="O252" s="112"/>
      <c r="P252" s="112"/>
      <c r="Q252" s="112"/>
      <c r="R252" s="112"/>
      <c r="S252" s="112"/>
      <c r="T252" s="112"/>
      <c r="U252" s="112"/>
    </row>
    <row r="253" spans="1:21" x14ac:dyDescent="0.25">
      <c r="A253" s="215"/>
      <c r="B253" s="158" t="s">
        <v>213</v>
      </c>
      <c r="C253" s="136" t="s">
        <v>72</v>
      </c>
      <c r="D253" s="122">
        <f>SUM(G253:M253)</f>
        <v>10</v>
      </c>
      <c r="E253" s="145"/>
      <c r="F253" s="124">
        <f>D253+E253</f>
        <v>10</v>
      </c>
      <c r="G253" s="116"/>
      <c r="H253" s="116">
        <v>10</v>
      </c>
      <c r="I253" s="116"/>
      <c r="J253" s="114"/>
      <c r="K253" s="113"/>
      <c r="L253" s="114"/>
      <c r="M253" s="114"/>
      <c r="N253" s="117"/>
      <c r="O253" s="112"/>
      <c r="P253" s="112"/>
      <c r="Q253" s="112"/>
      <c r="R253" s="112"/>
      <c r="S253" s="112"/>
      <c r="T253" s="112"/>
      <c r="U253" s="112"/>
    </row>
    <row r="254" spans="1:21" ht="33.75" customHeight="1" x14ac:dyDescent="0.25">
      <c r="A254" s="91"/>
      <c r="B254" s="91"/>
      <c r="C254" s="96"/>
      <c r="D254" s="99"/>
      <c r="E254" s="99"/>
      <c r="F254" s="99"/>
      <c r="G254" s="97"/>
      <c r="H254" s="118"/>
      <c r="I254" s="118"/>
      <c r="J254" s="98"/>
      <c r="K254" s="96"/>
      <c r="L254" s="96"/>
      <c r="M254" s="96"/>
    </row>
    <row r="255" spans="1:21" x14ac:dyDescent="0.25">
      <c r="A255" s="126" t="s">
        <v>37</v>
      </c>
      <c r="B255" s="91"/>
      <c r="C255" s="96"/>
      <c r="D255" s="99"/>
      <c r="E255" s="99"/>
      <c r="F255" s="99"/>
      <c r="G255" s="97"/>
      <c r="H255" s="118"/>
      <c r="I255" s="118"/>
      <c r="J255" s="98"/>
      <c r="K255" s="96"/>
      <c r="L255" s="96"/>
      <c r="M255" s="96"/>
    </row>
    <row r="256" spans="1:21" ht="22.5" customHeight="1" x14ac:dyDescent="0.25">
      <c r="A256" s="91"/>
      <c r="B256" s="151" t="s">
        <v>20</v>
      </c>
      <c r="C256" s="151" t="s">
        <v>21</v>
      </c>
      <c r="D256" s="99"/>
      <c r="E256" s="99"/>
      <c r="F256" s="99"/>
      <c r="G256" s="97"/>
      <c r="H256" s="118"/>
      <c r="I256" s="118"/>
      <c r="J256" s="98"/>
      <c r="K256" s="96"/>
      <c r="L256" s="96"/>
      <c r="M256" s="96"/>
    </row>
    <row r="257" spans="1:21" ht="18" customHeight="1" x14ac:dyDescent="0.25">
      <c r="A257" s="91"/>
      <c r="B257" s="152" t="s">
        <v>211</v>
      </c>
      <c r="C257" s="152" t="s">
        <v>193</v>
      </c>
      <c r="D257" s="99"/>
      <c r="E257" s="99"/>
      <c r="F257" s="99"/>
      <c r="G257" s="97"/>
      <c r="H257" s="118"/>
      <c r="I257" s="118"/>
      <c r="J257" s="98"/>
      <c r="K257" s="96"/>
      <c r="L257" s="96"/>
      <c r="M257" s="96"/>
    </row>
    <row r="258" spans="1:21" ht="15" customHeight="1" x14ac:dyDescent="0.25">
      <c r="A258" s="62"/>
      <c r="B258" s="152"/>
      <c r="C258" s="152"/>
      <c r="D258" s="168"/>
      <c r="E258" s="168"/>
      <c r="F258" s="168"/>
      <c r="G258" s="169"/>
      <c r="H258" s="169"/>
      <c r="I258" s="169"/>
      <c r="J258" s="170"/>
      <c r="K258" s="171"/>
      <c r="L258" s="171"/>
      <c r="M258" s="171"/>
      <c r="N258" s="62"/>
      <c r="O258" s="62"/>
      <c r="P258" s="62"/>
      <c r="Q258" s="62"/>
      <c r="R258" s="62"/>
      <c r="S258" s="62"/>
      <c r="T258" s="62"/>
      <c r="U258" s="62"/>
    </row>
    <row r="259" spans="1:21" ht="28.5" customHeight="1" x14ac:dyDescent="0.25">
      <c r="A259" s="62"/>
      <c r="B259" s="167"/>
      <c r="C259" s="167"/>
      <c r="D259" s="168"/>
      <c r="E259" s="168"/>
      <c r="F259" s="168"/>
      <c r="G259" s="169"/>
      <c r="H259" s="169"/>
      <c r="I259" s="169"/>
      <c r="J259" s="170"/>
      <c r="K259" s="171"/>
      <c r="L259" s="171"/>
      <c r="M259" s="171"/>
      <c r="N259" s="62"/>
      <c r="O259" s="62"/>
      <c r="P259" s="62"/>
      <c r="Q259" s="62"/>
      <c r="R259" s="62"/>
      <c r="S259" s="62"/>
      <c r="T259" s="62"/>
      <c r="U259" s="62"/>
    </row>
    <row r="260" spans="1:21" hidden="1" x14ac:dyDescent="0.25">
      <c r="A260" s="62"/>
      <c r="B260" s="167"/>
      <c r="C260" s="167"/>
      <c r="D260" s="168"/>
      <c r="E260" s="168"/>
      <c r="F260" s="168"/>
      <c r="G260" s="169"/>
      <c r="H260" s="169"/>
      <c r="I260" s="169"/>
      <c r="J260" s="170"/>
      <c r="K260" s="171"/>
      <c r="L260" s="171"/>
      <c r="M260" s="171"/>
      <c r="N260" s="62"/>
      <c r="O260" s="62"/>
      <c r="P260" s="62"/>
      <c r="Q260" s="62"/>
      <c r="R260" s="62"/>
      <c r="S260" s="62"/>
      <c r="T260" s="62"/>
      <c r="U260" s="62"/>
    </row>
    <row r="261" spans="1:21" ht="60" customHeight="1" x14ac:dyDescent="0.25">
      <c r="A261" s="238" t="s">
        <v>29</v>
      </c>
      <c r="B261" s="239"/>
      <c r="C261" s="239"/>
      <c r="D261" s="239"/>
      <c r="E261" s="239"/>
      <c r="F261" s="239"/>
      <c r="G261" s="239"/>
      <c r="H261" s="239"/>
      <c r="I261" s="239"/>
      <c r="J261" s="239"/>
      <c r="K261" s="239"/>
      <c r="L261" s="239"/>
      <c r="M261" s="239"/>
    </row>
    <row r="262" spans="1:21" ht="128.25" customHeight="1" x14ac:dyDescent="0.25">
      <c r="A262" s="227" t="s">
        <v>1</v>
      </c>
      <c r="B262" s="220" t="s">
        <v>2</v>
      </c>
      <c r="C262" s="226" t="s">
        <v>3</v>
      </c>
      <c r="D262" s="222" t="s">
        <v>43</v>
      </c>
      <c r="E262" s="223" t="s">
        <v>38</v>
      </c>
      <c r="F262" s="219" t="s">
        <v>18</v>
      </c>
      <c r="G262" s="224" t="s">
        <v>112</v>
      </c>
      <c r="H262" s="224" t="s">
        <v>113</v>
      </c>
      <c r="I262" s="224" t="s">
        <v>107</v>
      </c>
      <c r="J262" s="224" t="s">
        <v>103</v>
      </c>
      <c r="K262" s="225" t="s">
        <v>39</v>
      </c>
      <c r="L262" s="224" t="s">
        <v>104</v>
      </c>
      <c r="M262" s="225" t="s">
        <v>106</v>
      </c>
    </row>
    <row r="263" spans="1:21" s="112" customFormat="1" x14ac:dyDescent="0.25">
      <c r="A263" s="230">
        <v>1</v>
      </c>
      <c r="B263" s="161" t="s">
        <v>153</v>
      </c>
      <c r="C263" s="131" t="s">
        <v>76</v>
      </c>
      <c r="D263" s="122">
        <f>G263+J263+K263+L263+M263+H263+I263</f>
        <v>22</v>
      </c>
      <c r="E263" s="145"/>
      <c r="F263" s="124">
        <f>SUM(D263+E263)</f>
        <v>22</v>
      </c>
      <c r="G263" s="103">
        <v>10</v>
      </c>
      <c r="H263" s="113">
        <v>12</v>
      </c>
      <c r="I263" s="113"/>
      <c r="J263" s="104"/>
      <c r="K263" s="103"/>
      <c r="L263" s="104"/>
      <c r="M263" s="104"/>
      <c r="N263"/>
      <c r="O263"/>
      <c r="P263"/>
      <c r="Q263"/>
      <c r="R263"/>
      <c r="S263"/>
      <c r="T263"/>
      <c r="U263"/>
    </row>
    <row r="264" spans="1:21" s="112" customFormat="1" x14ac:dyDescent="0.25">
      <c r="A264" s="235">
        <v>2</v>
      </c>
      <c r="B264" s="207" t="s">
        <v>75</v>
      </c>
      <c r="C264" s="156" t="s">
        <v>76</v>
      </c>
      <c r="D264" s="122">
        <f>G264+J264+K264+L264+M264+H264+I264</f>
        <v>20</v>
      </c>
      <c r="E264" s="145">
        <v>14</v>
      </c>
      <c r="F264" s="124">
        <f>SUM(D264+E264)</f>
        <v>34</v>
      </c>
      <c r="G264" s="103"/>
      <c r="H264" s="113">
        <v>20</v>
      </c>
      <c r="I264" s="113"/>
      <c r="J264" s="104"/>
      <c r="K264" s="103"/>
      <c r="L264" s="104"/>
      <c r="M264" s="104"/>
      <c r="N264"/>
      <c r="O264"/>
      <c r="P264"/>
      <c r="Q264"/>
      <c r="R264"/>
      <c r="S264"/>
      <c r="T264"/>
      <c r="U264"/>
    </row>
    <row r="265" spans="1:21" s="112" customFormat="1" x14ac:dyDescent="0.25">
      <c r="A265" s="237"/>
      <c r="B265" s="161" t="s">
        <v>83</v>
      </c>
      <c r="C265" s="131" t="s">
        <v>84</v>
      </c>
      <c r="D265" s="122">
        <f>G265+J265+K265+L265+M265+H265+I265</f>
        <v>20</v>
      </c>
      <c r="E265" s="145">
        <v>6</v>
      </c>
      <c r="F265" s="124">
        <f>SUM(D265+E265)</f>
        <v>26</v>
      </c>
      <c r="G265" s="103">
        <v>20</v>
      </c>
      <c r="H265" s="113"/>
      <c r="I265" s="113"/>
      <c r="J265" s="104"/>
      <c r="K265" s="103"/>
      <c r="L265" s="104"/>
      <c r="M265" s="104"/>
      <c r="N265"/>
      <c r="O265"/>
      <c r="P265"/>
      <c r="Q265"/>
      <c r="R265"/>
      <c r="S265"/>
      <c r="T265"/>
      <c r="U265"/>
    </row>
    <row r="266" spans="1:21" s="112" customFormat="1" x14ac:dyDescent="0.25">
      <c r="A266" s="230">
        <v>4</v>
      </c>
      <c r="B266" s="161" t="s">
        <v>87</v>
      </c>
      <c r="C266" s="131" t="s">
        <v>88</v>
      </c>
      <c r="D266" s="122">
        <f>G266+J266+K266+L266+M266+H266+I266</f>
        <v>19</v>
      </c>
      <c r="E266" s="145">
        <v>2</v>
      </c>
      <c r="F266" s="124">
        <f>SUM(D266+E266)</f>
        <v>21</v>
      </c>
      <c r="G266" s="103">
        <v>15</v>
      </c>
      <c r="H266" s="113">
        <v>4</v>
      </c>
      <c r="I266" s="113"/>
      <c r="J266" s="104"/>
      <c r="K266" s="103"/>
      <c r="L266" s="104"/>
      <c r="M266" s="104"/>
      <c r="N266"/>
      <c r="O266"/>
      <c r="P266"/>
      <c r="Q266"/>
      <c r="R266"/>
      <c r="S266"/>
      <c r="T266"/>
      <c r="U266"/>
    </row>
    <row r="267" spans="1:21" x14ac:dyDescent="0.25">
      <c r="A267" s="230">
        <v>5</v>
      </c>
      <c r="B267" s="161" t="s">
        <v>155</v>
      </c>
      <c r="C267" s="131" t="s">
        <v>76</v>
      </c>
      <c r="D267" s="122">
        <f>G267+J267+K267+L267+M267+H267+I267</f>
        <v>16</v>
      </c>
      <c r="E267" s="145"/>
      <c r="F267" s="124">
        <f>SUM(D267+E267)</f>
        <v>16</v>
      </c>
      <c r="G267" s="103">
        <v>8</v>
      </c>
      <c r="H267" s="113">
        <v>8</v>
      </c>
      <c r="I267" s="113"/>
      <c r="J267" s="104"/>
      <c r="K267" s="103"/>
      <c r="L267" s="104"/>
      <c r="M267" s="104"/>
    </row>
    <row r="268" spans="1:21" s="112" customFormat="1" x14ac:dyDescent="0.25">
      <c r="A268" s="230">
        <v>6</v>
      </c>
      <c r="B268" s="159" t="s">
        <v>189</v>
      </c>
      <c r="C268" s="156" t="s">
        <v>86</v>
      </c>
      <c r="D268" s="122">
        <f>G268+J268+K268+L268+M268+H268+I268</f>
        <v>15</v>
      </c>
      <c r="E268" s="145"/>
      <c r="F268" s="124">
        <f>SUM(D268+E268)</f>
        <v>15</v>
      </c>
      <c r="G268" s="103"/>
      <c r="H268" s="113">
        <v>15</v>
      </c>
      <c r="I268" s="113"/>
      <c r="J268" s="104"/>
      <c r="K268" s="103"/>
      <c r="L268" s="104"/>
      <c r="M268" s="104"/>
      <c r="N268"/>
      <c r="O268"/>
      <c r="P268"/>
      <c r="Q268"/>
      <c r="R268"/>
      <c r="S268"/>
      <c r="T268"/>
      <c r="U268"/>
    </row>
    <row r="269" spans="1:21" x14ac:dyDescent="0.25">
      <c r="A269" s="230">
        <v>7</v>
      </c>
      <c r="B269" s="161" t="s">
        <v>152</v>
      </c>
      <c r="C269" s="131" t="s">
        <v>154</v>
      </c>
      <c r="D269" s="122">
        <f>G269+J269+K269+L269+M269+H269+I269</f>
        <v>12</v>
      </c>
      <c r="E269" s="145"/>
      <c r="F269" s="124">
        <f>SUM(D269+E269)</f>
        <v>12</v>
      </c>
      <c r="G269" s="103">
        <v>12</v>
      </c>
      <c r="H269" s="113"/>
      <c r="I269" s="113"/>
      <c r="J269" s="104"/>
      <c r="K269" s="103"/>
      <c r="L269" s="104"/>
      <c r="M269" s="104"/>
    </row>
    <row r="270" spans="1:21" x14ac:dyDescent="0.25">
      <c r="A270" s="235">
        <v>8</v>
      </c>
      <c r="B270" s="161" t="s">
        <v>81</v>
      </c>
      <c r="C270" s="131" t="s">
        <v>76</v>
      </c>
      <c r="D270" s="122">
        <f>G270+J270+K270+L270+M270+H270+I270</f>
        <v>10</v>
      </c>
      <c r="E270" s="145">
        <v>8</v>
      </c>
      <c r="F270" s="124">
        <f>SUM(D270+E270)</f>
        <v>18</v>
      </c>
      <c r="G270" s="103"/>
      <c r="H270" s="113">
        <v>10</v>
      </c>
      <c r="I270" s="113"/>
      <c r="J270" s="104"/>
      <c r="K270" s="103"/>
      <c r="L270" s="104"/>
      <c r="M270" s="104"/>
    </row>
    <row r="271" spans="1:21" x14ac:dyDescent="0.25">
      <c r="A271" s="237"/>
      <c r="B271" s="161" t="s">
        <v>82</v>
      </c>
      <c r="C271" s="131" t="s">
        <v>48</v>
      </c>
      <c r="D271" s="122">
        <f>G271+J271+K271+L271+M271+H271+I271</f>
        <v>10</v>
      </c>
      <c r="E271" s="145">
        <v>6</v>
      </c>
      <c r="F271" s="124">
        <f>SUM(D271+E271)</f>
        <v>16</v>
      </c>
      <c r="G271" s="113">
        <v>4</v>
      </c>
      <c r="H271" s="113">
        <v>6</v>
      </c>
      <c r="I271" s="113"/>
      <c r="J271" s="114"/>
      <c r="K271" s="113"/>
      <c r="L271" s="114"/>
      <c r="M271" s="114"/>
      <c r="N271" s="112"/>
      <c r="O271" s="112"/>
      <c r="P271" s="112"/>
      <c r="Q271" s="112"/>
      <c r="R271" s="112"/>
      <c r="S271" s="112"/>
      <c r="T271" s="112"/>
      <c r="U271" s="112"/>
    </row>
    <row r="272" spans="1:21" x14ac:dyDescent="0.25">
      <c r="A272" s="230">
        <v>10</v>
      </c>
      <c r="B272" s="161" t="s">
        <v>156</v>
      </c>
      <c r="C272" s="131" t="s">
        <v>76</v>
      </c>
      <c r="D272" s="122">
        <f>G272+J272+K272+L272+M272+H272+I272</f>
        <v>6</v>
      </c>
      <c r="E272" s="145"/>
      <c r="F272" s="124">
        <f>SUM(D272+E272)</f>
        <v>6</v>
      </c>
      <c r="G272" s="113">
        <v>6</v>
      </c>
      <c r="H272" s="113"/>
      <c r="I272" s="113"/>
      <c r="J272" s="114"/>
      <c r="K272" s="113"/>
      <c r="L272" s="114"/>
      <c r="M272" s="114"/>
      <c r="N272" s="112"/>
      <c r="O272" s="112"/>
      <c r="P272" s="112"/>
      <c r="Q272" s="112"/>
      <c r="R272" s="112"/>
      <c r="S272" s="112"/>
      <c r="T272" s="112"/>
      <c r="U272" s="112"/>
    </row>
    <row r="273" spans="1:21" x14ac:dyDescent="0.25">
      <c r="A273" s="230">
        <v>11</v>
      </c>
      <c r="B273" s="159" t="s">
        <v>190</v>
      </c>
      <c r="C273" s="156" t="s">
        <v>76</v>
      </c>
      <c r="D273" s="122">
        <f>G273+J273+K273+L273+M273+H273+I273</f>
        <v>4</v>
      </c>
      <c r="E273" s="145"/>
      <c r="F273" s="124">
        <f>SUM(D273+E273)</f>
        <v>4</v>
      </c>
      <c r="G273" s="113"/>
      <c r="H273" s="116">
        <v>4</v>
      </c>
      <c r="I273" s="266"/>
      <c r="J273" s="114"/>
      <c r="K273" s="113"/>
      <c r="L273" s="114"/>
      <c r="M273" s="114"/>
      <c r="N273" s="112"/>
      <c r="O273" s="112"/>
      <c r="P273" s="112"/>
      <c r="Q273" s="112"/>
      <c r="R273" s="112"/>
      <c r="S273" s="112"/>
      <c r="T273" s="112"/>
      <c r="U273" s="112"/>
    </row>
    <row r="274" spans="1:21" s="112" customFormat="1" x14ac:dyDescent="0.25">
      <c r="A274" s="235">
        <v>12</v>
      </c>
      <c r="B274" s="161" t="s">
        <v>85</v>
      </c>
      <c r="C274" s="131" t="s">
        <v>86</v>
      </c>
      <c r="D274" s="122">
        <f>G274+J274+K274+L274+M274+H274+I274</f>
        <v>2</v>
      </c>
      <c r="E274" s="145">
        <v>2</v>
      </c>
      <c r="F274" s="124">
        <f>SUM(D274+E274)</f>
        <v>4</v>
      </c>
      <c r="G274" s="113">
        <v>2</v>
      </c>
      <c r="H274" s="113"/>
      <c r="I274" s="113"/>
      <c r="J274" s="114"/>
      <c r="K274" s="113"/>
      <c r="L274" s="114"/>
      <c r="M274" s="114"/>
    </row>
    <row r="275" spans="1:21" s="112" customFormat="1" x14ac:dyDescent="0.25">
      <c r="A275" s="237"/>
      <c r="B275" s="159" t="s">
        <v>191</v>
      </c>
      <c r="C275" s="156" t="s">
        <v>76</v>
      </c>
      <c r="D275" s="122">
        <f>G275+J275+K275+L275+M275+H275+I275</f>
        <v>2</v>
      </c>
      <c r="E275" s="145"/>
      <c r="F275" s="124"/>
      <c r="G275" s="113"/>
      <c r="H275" s="113">
        <v>2</v>
      </c>
      <c r="I275" s="113"/>
      <c r="J275" s="114"/>
      <c r="K275" s="113"/>
      <c r="L275" s="114"/>
      <c r="M275" s="114"/>
    </row>
    <row r="276" spans="1:21" ht="15" customHeight="1" x14ac:dyDescent="0.25">
      <c r="A276" s="230"/>
      <c r="B276" s="207" t="s">
        <v>73</v>
      </c>
      <c r="C276" s="156" t="s">
        <v>74</v>
      </c>
      <c r="D276" s="122">
        <f>G276+J276+K276+L276+M276+H276+I276</f>
        <v>0</v>
      </c>
      <c r="E276" s="145">
        <v>15</v>
      </c>
      <c r="F276" s="124">
        <f>SUM(D276+E276)</f>
        <v>15</v>
      </c>
      <c r="G276" s="103"/>
      <c r="H276" s="113"/>
      <c r="I276" s="113"/>
      <c r="J276" s="104"/>
      <c r="K276" s="103"/>
      <c r="L276" s="104"/>
      <c r="M276" s="104"/>
    </row>
    <row r="277" spans="1:21" s="112" customFormat="1" ht="15" customHeight="1" x14ac:dyDescent="0.25">
      <c r="A277" s="230"/>
      <c r="B277" s="207" t="s">
        <v>77</v>
      </c>
      <c r="C277" s="156" t="s">
        <v>78</v>
      </c>
      <c r="D277" s="122">
        <f>G277+J277+K277+L277+M277+H277+I277</f>
        <v>0</v>
      </c>
      <c r="E277" s="145">
        <v>12</v>
      </c>
      <c r="F277" s="124">
        <f>SUM(D277+E277)</f>
        <v>12</v>
      </c>
      <c r="G277" s="113"/>
      <c r="H277" s="113"/>
      <c r="I277" s="113"/>
      <c r="J277" s="114"/>
      <c r="K277" s="113"/>
      <c r="L277" s="114"/>
      <c r="M277" s="114"/>
    </row>
    <row r="278" spans="1:21" x14ac:dyDescent="0.25">
      <c r="A278" s="230"/>
      <c r="B278" s="161" t="s">
        <v>79</v>
      </c>
      <c r="C278" s="131" t="s">
        <v>80</v>
      </c>
      <c r="D278" s="122">
        <f>G278+J278+K278+L278+M278+H278+I278</f>
        <v>0</v>
      </c>
      <c r="E278" s="145">
        <v>12</v>
      </c>
      <c r="F278" s="124"/>
      <c r="G278" s="113"/>
      <c r="H278" s="113"/>
      <c r="I278" s="113"/>
      <c r="J278" s="114"/>
      <c r="K278" s="113"/>
      <c r="L278" s="114"/>
      <c r="M278" s="114"/>
      <c r="N278" s="112"/>
      <c r="O278" s="112"/>
      <c r="P278" s="112"/>
      <c r="Q278" s="112"/>
      <c r="R278" s="112"/>
      <c r="S278" s="112"/>
      <c r="T278" s="112"/>
      <c r="U278" s="112"/>
    </row>
    <row r="279" spans="1:21" x14ac:dyDescent="0.25">
      <c r="A279" s="102"/>
      <c r="B279" s="102"/>
      <c r="C279" s="105"/>
      <c r="D279" s="110"/>
      <c r="E279" s="110"/>
      <c r="F279" s="110"/>
      <c r="G279" s="107"/>
      <c r="H279" s="118"/>
      <c r="I279" s="118"/>
      <c r="J279" s="108"/>
      <c r="K279" s="111"/>
      <c r="L279" s="106"/>
      <c r="M279" s="105"/>
    </row>
    <row r="280" spans="1:21" ht="24" customHeight="1" x14ac:dyDescent="0.25">
      <c r="A280" s="153" t="s">
        <v>30</v>
      </c>
      <c r="B280" s="102"/>
      <c r="C280" s="105"/>
      <c r="D280" s="110"/>
      <c r="E280" s="110"/>
      <c r="F280" s="110"/>
      <c r="G280" s="107"/>
      <c r="H280" s="118"/>
      <c r="I280" s="118"/>
      <c r="J280" s="108"/>
      <c r="K280" s="105"/>
      <c r="L280" s="105"/>
      <c r="M280" s="105"/>
    </row>
    <row r="281" spans="1:21" ht="18.75" customHeight="1" x14ac:dyDescent="0.25">
      <c r="A281" s="102"/>
      <c r="B281" s="109"/>
      <c r="C281" s="105"/>
      <c r="D281" s="110"/>
      <c r="E281" s="110"/>
      <c r="F281" s="110"/>
      <c r="G281" s="107"/>
      <c r="H281" s="118"/>
      <c r="I281" s="118"/>
      <c r="J281" s="108"/>
      <c r="K281" s="105"/>
      <c r="L281" s="105"/>
      <c r="M281" s="105"/>
    </row>
    <row r="282" spans="1:21" ht="24" customHeight="1" x14ac:dyDescent="0.25">
      <c r="A282" s="102"/>
      <c r="B282" s="151" t="s">
        <v>20</v>
      </c>
      <c r="C282" s="151" t="s">
        <v>21</v>
      </c>
      <c r="D282" s="110"/>
      <c r="E282" s="110"/>
      <c r="F282" s="110"/>
      <c r="G282" s="107"/>
      <c r="J282" s="108"/>
      <c r="K282" s="105"/>
      <c r="L282" s="105"/>
      <c r="M282" s="105"/>
    </row>
    <row r="283" spans="1:21" hidden="1" x14ac:dyDescent="0.25">
      <c r="B283" s="152"/>
      <c r="C283" s="152"/>
    </row>
    <row r="284" spans="1:21" ht="41.25" customHeight="1" x14ac:dyDescent="0.25">
      <c r="A284" s="112"/>
      <c r="B284" s="152"/>
      <c r="C284" s="152"/>
      <c r="D284" s="112"/>
      <c r="E284" s="112"/>
      <c r="F284" s="112"/>
      <c r="G284" s="112"/>
      <c r="J284" s="112"/>
      <c r="K284" s="112"/>
      <c r="L284" s="112"/>
      <c r="M284" s="112"/>
      <c r="N284" s="112"/>
      <c r="O284" s="112"/>
      <c r="P284" s="112"/>
      <c r="Q284" s="112"/>
      <c r="R284" s="112"/>
      <c r="S284" s="112"/>
      <c r="T284" s="112"/>
      <c r="U284" s="112"/>
    </row>
    <row r="285" spans="1:21" ht="20.25" customHeight="1" x14ac:dyDescent="0.25">
      <c r="A285" s="112"/>
      <c r="B285" s="152"/>
      <c r="C285" s="152"/>
      <c r="D285" s="112"/>
      <c r="E285" s="112"/>
      <c r="F285" s="112"/>
      <c r="G285" s="112"/>
      <c r="J285" s="112"/>
      <c r="K285" s="112"/>
      <c r="L285" s="112"/>
      <c r="M285" s="112"/>
      <c r="N285" s="112"/>
      <c r="O285" s="112"/>
      <c r="P285" s="112"/>
      <c r="Q285" s="112"/>
      <c r="R285" s="112"/>
      <c r="S285" s="112"/>
      <c r="T285" s="112"/>
      <c r="U285" s="112"/>
    </row>
    <row r="286" spans="1:21" ht="45" customHeight="1" x14ac:dyDescent="0.25"/>
    <row r="287" spans="1:21" s="112" customFormat="1" ht="37.5" customHeight="1" x14ac:dyDescent="0.25">
      <c r="A287" s="238" t="s">
        <v>31</v>
      </c>
      <c r="B287" s="239"/>
      <c r="C287" s="239"/>
      <c r="D287" s="239"/>
      <c r="E287" s="239"/>
      <c r="F287" s="239"/>
      <c r="G287" s="239"/>
      <c r="H287" s="239"/>
      <c r="I287" s="239"/>
      <c r="J287" s="239"/>
      <c r="K287" s="239"/>
      <c r="L287" s="239"/>
      <c r="M287" s="239"/>
      <c r="N287"/>
      <c r="O287"/>
      <c r="P287"/>
      <c r="Q287"/>
      <c r="R287"/>
      <c r="S287"/>
      <c r="T287"/>
      <c r="U287"/>
    </row>
    <row r="288" spans="1:21" ht="114.75" customHeight="1" x14ac:dyDescent="0.25">
      <c r="A288" s="227" t="s">
        <v>1</v>
      </c>
      <c r="B288" s="220" t="s">
        <v>2</v>
      </c>
      <c r="C288" s="226" t="s">
        <v>3</v>
      </c>
      <c r="D288" s="222" t="s">
        <v>43</v>
      </c>
      <c r="E288" s="223" t="s">
        <v>38</v>
      </c>
      <c r="F288" s="219" t="s">
        <v>18</v>
      </c>
      <c r="G288" s="224" t="s">
        <v>112</v>
      </c>
      <c r="H288" s="224" t="s">
        <v>113</v>
      </c>
      <c r="I288" s="224" t="s">
        <v>107</v>
      </c>
      <c r="J288" s="224" t="s">
        <v>103</v>
      </c>
      <c r="K288" s="225" t="s">
        <v>39</v>
      </c>
      <c r="L288" s="224" t="s">
        <v>104</v>
      </c>
      <c r="M288" s="225" t="s">
        <v>106</v>
      </c>
      <c r="N288" s="120"/>
    </row>
    <row r="289" spans="1:21" x14ac:dyDescent="0.25">
      <c r="A289" s="123">
        <v>1</v>
      </c>
      <c r="B289" s="188" t="s">
        <v>203</v>
      </c>
      <c r="C289" s="134" t="s">
        <v>157</v>
      </c>
      <c r="D289" s="122">
        <f>SUM(G289:M289)</f>
        <v>32</v>
      </c>
      <c r="E289" s="166">
        <v>0</v>
      </c>
      <c r="F289" s="124">
        <f>SUM(G289:M289)+E289</f>
        <v>32</v>
      </c>
      <c r="G289" s="116">
        <v>20</v>
      </c>
      <c r="H289" s="116">
        <v>12</v>
      </c>
      <c r="I289" s="116"/>
      <c r="J289" s="114"/>
      <c r="K289" s="113"/>
      <c r="L289" s="114"/>
      <c r="M289" s="113"/>
      <c r="N289" s="117"/>
    </row>
    <row r="290" spans="1:21" x14ac:dyDescent="0.25">
      <c r="A290" s="230">
        <v>2</v>
      </c>
      <c r="B290" s="158" t="s">
        <v>198</v>
      </c>
      <c r="C290" s="136" t="s">
        <v>200</v>
      </c>
      <c r="D290" s="122">
        <f>SUM(G290:M290)</f>
        <v>20</v>
      </c>
      <c r="E290" s="166">
        <v>0</v>
      </c>
      <c r="F290" s="124">
        <f>SUM(G290:M290)+E290</f>
        <v>20</v>
      </c>
      <c r="G290" s="116"/>
      <c r="H290" s="116">
        <v>20</v>
      </c>
      <c r="I290" s="116"/>
      <c r="J290" s="114"/>
      <c r="K290" s="113"/>
      <c r="L290" s="114"/>
      <c r="M290" s="113"/>
    </row>
    <row r="291" spans="1:21" x14ac:dyDescent="0.25">
      <c r="A291" s="230">
        <v>3</v>
      </c>
      <c r="B291" s="158" t="s">
        <v>199</v>
      </c>
      <c r="C291" s="136" t="s">
        <v>76</v>
      </c>
      <c r="D291" s="122">
        <f>SUM(G291:M291)</f>
        <v>15</v>
      </c>
      <c r="E291" s="166"/>
      <c r="F291" s="124">
        <f>SUM(G291:M291)+E291</f>
        <v>15</v>
      </c>
      <c r="G291" s="116"/>
      <c r="H291" s="116">
        <v>15</v>
      </c>
      <c r="I291" s="116"/>
      <c r="J291" s="114"/>
      <c r="K291" s="113"/>
      <c r="L291" s="114"/>
      <c r="M291" s="113"/>
    </row>
    <row r="292" spans="1:21" x14ac:dyDescent="0.25">
      <c r="A292" s="230">
        <v>4</v>
      </c>
      <c r="B292" s="158" t="s">
        <v>201</v>
      </c>
      <c r="C292" s="136" t="s">
        <v>202</v>
      </c>
      <c r="D292" s="122">
        <f>SUM(G292:M292)</f>
        <v>10</v>
      </c>
      <c r="E292" s="166"/>
      <c r="F292" s="124">
        <f>SUM(G292:M292)+E292</f>
        <v>10</v>
      </c>
      <c r="G292" s="116"/>
      <c r="H292" s="116">
        <v>10</v>
      </c>
      <c r="I292" s="116"/>
      <c r="J292" s="114"/>
      <c r="K292" s="113"/>
      <c r="L292" s="114"/>
      <c r="M292" s="113"/>
    </row>
    <row r="293" spans="1:21" x14ac:dyDescent="0.25">
      <c r="A293" s="230"/>
      <c r="B293" s="159" t="s">
        <v>89</v>
      </c>
      <c r="C293" s="156" t="s">
        <v>76</v>
      </c>
      <c r="D293" s="122">
        <f>SUM(G293:M293)</f>
        <v>0</v>
      </c>
      <c r="E293" s="166">
        <v>24</v>
      </c>
      <c r="F293" s="124">
        <f>SUM(G293:M293)+E293</f>
        <v>24</v>
      </c>
      <c r="G293" s="116"/>
      <c r="H293" s="116"/>
      <c r="I293" s="116"/>
      <c r="J293" s="114"/>
      <c r="K293" s="113"/>
      <c r="L293" s="114"/>
      <c r="M293" s="113"/>
    </row>
    <row r="294" spans="1:21" s="112" customFormat="1" x14ac:dyDescent="0.25">
      <c r="A294" s="230"/>
      <c r="B294" s="159" t="s">
        <v>90</v>
      </c>
      <c r="C294" s="156" t="s">
        <v>91</v>
      </c>
      <c r="D294" s="122">
        <f>SUM(G294:M294)</f>
        <v>0</v>
      </c>
      <c r="E294" s="166">
        <v>20</v>
      </c>
      <c r="F294" s="124">
        <f>SUM(G294:M294)+E294</f>
        <v>20</v>
      </c>
      <c r="G294" s="116"/>
      <c r="H294" s="116"/>
      <c r="I294" s="116"/>
      <c r="J294" s="114"/>
      <c r="K294" s="113"/>
      <c r="L294" s="114"/>
      <c r="M294" s="113"/>
    </row>
    <row r="295" spans="1:21" s="112" customFormat="1" x14ac:dyDescent="0.25">
      <c r="A295" s="230"/>
      <c r="B295" s="159" t="s">
        <v>92</v>
      </c>
      <c r="C295" s="156" t="s">
        <v>93</v>
      </c>
      <c r="D295" s="122">
        <f>SUM(G295:M295)</f>
        <v>0</v>
      </c>
      <c r="E295" s="166">
        <v>16</v>
      </c>
      <c r="F295" s="124">
        <f>SUM(G295:M295)+E295</f>
        <v>16</v>
      </c>
      <c r="G295" s="116"/>
      <c r="H295" s="116"/>
      <c r="I295" s="116"/>
      <c r="J295" s="114"/>
      <c r="K295" s="113"/>
      <c r="L295" s="114"/>
      <c r="M295" s="113"/>
    </row>
    <row r="296" spans="1:21" x14ac:dyDescent="0.25">
      <c r="A296" s="230"/>
      <c r="B296" s="158" t="s">
        <v>94</v>
      </c>
      <c r="C296" s="136" t="s">
        <v>95</v>
      </c>
      <c r="D296" s="122">
        <f>SUM(G296:M296)</f>
        <v>0</v>
      </c>
      <c r="E296" s="166">
        <v>6</v>
      </c>
      <c r="F296" s="124">
        <f>SUM(G296:M296)+E296</f>
        <v>6</v>
      </c>
      <c r="G296" s="116"/>
      <c r="H296" s="116"/>
      <c r="I296" s="116"/>
      <c r="J296" s="114"/>
      <c r="K296" s="113"/>
      <c r="L296" s="114"/>
      <c r="M296" s="113"/>
      <c r="N296" s="112"/>
      <c r="O296" s="112"/>
      <c r="P296" s="112"/>
      <c r="Q296" s="112"/>
      <c r="R296" s="112"/>
      <c r="S296" s="112"/>
      <c r="T296" s="112"/>
      <c r="U296" s="112"/>
    </row>
    <row r="297" spans="1:21" x14ac:dyDescent="0.25">
      <c r="A297" s="2"/>
      <c r="B297" s="165"/>
      <c r="C297" s="180"/>
      <c r="D297" s="5"/>
      <c r="E297" s="181"/>
      <c r="F297" s="31"/>
      <c r="G297" s="115"/>
      <c r="H297" s="118"/>
      <c r="I297" s="118"/>
      <c r="J297" s="115"/>
      <c r="K297" s="115"/>
      <c r="L297" s="115"/>
      <c r="M297" s="115"/>
      <c r="N297" s="112"/>
      <c r="O297" s="112"/>
      <c r="P297" s="112"/>
      <c r="Q297" s="112"/>
      <c r="R297" s="112"/>
      <c r="S297" s="112"/>
      <c r="T297" s="112"/>
      <c r="U297" s="112"/>
    </row>
    <row r="298" spans="1:21" x14ac:dyDescent="0.25">
      <c r="A298" s="153" t="s">
        <v>30</v>
      </c>
      <c r="B298" s="112"/>
      <c r="C298" s="117"/>
      <c r="D298" s="121"/>
      <c r="E298" s="121"/>
      <c r="F298" s="121"/>
      <c r="G298" s="118"/>
      <c r="J298" s="119"/>
      <c r="K298" s="117"/>
      <c r="L298" s="117"/>
      <c r="M298" s="117"/>
    </row>
    <row r="300" spans="1:21" x14ac:dyDescent="0.25">
      <c r="B300" s="151" t="s">
        <v>20</v>
      </c>
      <c r="C300" s="151" t="s">
        <v>21</v>
      </c>
    </row>
    <row r="301" spans="1:21" x14ac:dyDescent="0.25">
      <c r="B301" s="152" t="s">
        <v>203</v>
      </c>
      <c r="C301" s="152" t="s">
        <v>157</v>
      </c>
    </row>
    <row r="302" spans="1:21" x14ac:dyDescent="0.25">
      <c r="B302" s="152"/>
      <c r="C302" s="152"/>
    </row>
    <row r="303" spans="1:21" x14ac:dyDescent="0.25">
      <c r="B303" s="152"/>
      <c r="C303" s="152"/>
    </row>
  </sheetData>
  <sortState ref="A67:Q75">
    <sortCondition descending="1" ref="D66:D75"/>
  </sortState>
  <mergeCells count="57">
    <mergeCell ref="A92:A93"/>
    <mergeCell ref="A95:A96"/>
    <mergeCell ref="A98:A100"/>
    <mergeCell ref="E37:E38"/>
    <mergeCell ref="F37:F38"/>
    <mergeCell ref="G37:G38"/>
    <mergeCell ref="H37:H38"/>
    <mergeCell ref="I37:I38"/>
    <mergeCell ref="J37:J38"/>
    <mergeCell ref="A39:A40"/>
    <mergeCell ref="A121:M121"/>
    <mergeCell ref="A274:A275"/>
    <mergeCell ref="A270:A271"/>
    <mergeCell ref="A264:A265"/>
    <mergeCell ref="A182:A184"/>
    <mergeCell ref="A287:M287"/>
    <mergeCell ref="A245:M245"/>
    <mergeCell ref="M134:Q134"/>
    <mergeCell ref="A222:A223"/>
    <mergeCell ref="A219:M219"/>
    <mergeCell ref="A133:Q133"/>
    <mergeCell ref="A162:M162"/>
    <mergeCell ref="C2:K2"/>
    <mergeCell ref="A37:A38"/>
    <mergeCell ref="C37:C38"/>
    <mergeCell ref="B37:B38"/>
    <mergeCell ref="D37:D38"/>
    <mergeCell ref="K37:K38"/>
    <mergeCell ref="C25:C26"/>
    <mergeCell ref="C6:C7"/>
    <mergeCell ref="B6:B7"/>
    <mergeCell ref="A5:K5"/>
    <mergeCell ref="A24:K24"/>
    <mergeCell ref="B25:B26"/>
    <mergeCell ref="A14:A15"/>
    <mergeCell ref="J134:J135"/>
    <mergeCell ref="K134:K135"/>
    <mergeCell ref="A204:L204"/>
    <mergeCell ref="A173:L173"/>
    <mergeCell ref="A261:M261"/>
    <mergeCell ref="D64:D65"/>
    <mergeCell ref="L64:L65"/>
    <mergeCell ref="E134:E135"/>
    <mergeCell ref="F134:F135"/>
    <mergeCell ref="G134:G135"/>
    <mergeCell ref="A6:A7"/>
    <mergeCell ref="A25:A26"/>
    <mergeCell ref="A64:A65"/>
    <mergeCell ref="A88:M88"/>
    <mergeCell ref="B64:B65"/>
    <mergeCell ref="A36:Q36"/>
    <mergeCell ref="A63:Q63"/>
    <mergeCell ref="M37:Q37"/>
    <mergeCell ref="M64:Q64"/>
    <mergeCell ref="K64:K65"/>
    <mergeCell ref="L37:L38"/>
    <mergeCell ref="C64:C65"/>
  </mergeCells>
  <pageMargins left="0.7" right="0.7" top="0.75" bottom="0.75" header="0.3" footer="0.3"/>
  <pageSetup scale="65" orientation="landscape" horizontalDpi="4294967293" verticalDpi="4294967293" r:id="rId1"/>
  <ignoredErrors>
    <ignoredError sqref="D123 D125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taras</dc:creator>
  <cp:lastModifiedBy>Heather</cp:lastModifiedBy>
  <cp:lastPrinted>2017-07-25T21:53:34Z</cp:lastPrinted>
  <dcterms:created xsi:type="dcterms:W3CDTF">2016-05-11T21:32:59Z</dcterms:created>
  <dcterms:modified xsi:type="dcterms:W3CDTF">2018-06-21T18:02:19Z</dcterms:modified>
</cp:coreProperties>
</file>