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76" yWindow="435" windowWidth="19320" windowHeight="9345" tabRatio="679" activeTab="8"/>
  </bookViews>
  <sheets>
    <sheet name="Men Cat 1-2" sheetId="1" r:id="rId1"/>
    <sheet name="Men Cat 3" sheetId="2" r:id="rId2"/>
    <sheet name="Men Cat 4" sheetId="3" r:id="rId3"/>
    <sheet name="Men Cat 5" sheetId="4" r:id="rId4"/>
    <sheet name="Women" sheetId="5" r:id="rId5"/>
    <sheet name="Youth" sheetId="6" r:id="rId6"/>
    <sheet name="Para" sheetId="7" r:id="rId7"/>
    <sheet name="Team" sheetId="8" r:id="rId8"/>
    <sheet name="Upgrades" sheetId="9" r:id="rId9"/>
    <sheet name="How to Upgrade" sheetId="10" r:id="rId10"/>
  </sheets>
  <definedNames/>
  <calcPr fullCalcOnLoad="1"/>
</workbook>
</file>

<file path=xl/sharedStrings.xml><?xml version="1.0" encoding="utf-8"?>
<sst xmlns="http://schemas.openxmlformats.org/spreadsheetml/2006/main" count="2705" uniqueCount="851">
  <si>
    <t>Cat 1/2</t>
  </si>
  <si>
    <t>Club / Team</t>
  </si>
  <si>
    <t>Rank</t>
  </si>
  <si>
    <t>Jason</t>
  </si>
  <si>
    <t>Bruce</t>
  </si>
  <si>
    <t>Juventus</t>
  </si>
  <si>
    <t>Craig</t>
  </si>
  <si>
    <t>Geoff</t>
  </si>
  <si>
    <t>Bill</t>
  </si>
  <si>
    <t>~ties broken by Provincial ITT performance</t>
  </si>
  <si>
    <t>Mark</t>
  </si>
  <si>
    <t>Sean</t>
  </si>
  <si>
    <t>Brian</t>
  </si>
  <si>
    <t>Cat</t>
  </si>
  <si>
    <t>Total Upgrade Points</t>
  </si>
  <si>
    <t>Pedalhead Road Works</t>
  </si>
  <si>
    <t>Independent</t>
  </si>
  <si>
    <t>Team Niklas</t>
  </si>
  <si>
    <t>Fiera Race Team</t>
  </si>
  <si>
    <t>__ Max 20 pts towards upgrade can be ITT</t>
  </si>
  <si>
    <t>Cat 3</t>
  </si>
  <si>
    <t>Hardcore</t>
  </si>
  <si>
    <t>Greg</t>
  </si>
  <si>
    <t>Stephen</t>
  </si>
  <si>
    <t>Tim</t>
  </si>
  <si>
    <t>Masa</t>
  </si>
  <si>
    <t>John</t>
  </si>
  <si>
    <t>Donald</t>
  </si>
  <si>
    <t>Ryan</t>
  </si>
  <si>
    <t>Robert</t>
  </si>
  <si>
    <t>Peter</t>
  </si>
  <si>
    <t>Matthew</t>
  </si>
  <si>
    <t>Rob</t>
  </si>
  <si>
    <t>Scott</t>
  </si>
  <si>
    <t>~ Riders upgraded to Cat 2 upon accumulating 60 Alberta Road Cup points.</t>
  </si>
  <si>
    <t>Cat 4</t>
  </si>
  <si>
    <t>Trevor</t>
  </si>
  <si>
    <t>James</t>
  </si>
  <si>
    <t>Michael</t>
  </si>
  <si>
    <t>David</t>
  </si>
  <si>
    <t>Dale</t>
  </si>
  <si>
    <t>Calgary Crankmasters</t>
  </si>
  <si>
    <t>Cat 5</t>
  </si>
  <si>
    <t>Brad</t>
  </si>
  <si>
    <t>Mason</t>
  </si>
  <si>
    <t>Ron</t>
  </si>
  <si>
    <t>... Riders upgrade to Cat 4 after collecting 30 upgrade points</t>
  </si>
  <si>
    <t>__ Max 15 pts towards upgrade can be ITT</t>
  </si>
  <si>
    <t>Evan</t>
  </si>
  <si>
    <t>Isaac</t>
  </si>
  <si>
    <t>Jacob</t>
  </si>
  <si>
    <t>Synergy Racing</t>
  </si>
  <si>
    <t>Lorne</t>
  </si>
  <si>
    <t>Cyclemeisters/Bow Cycle</t>
  </si>
  <si>
    <t>Rundle Mountain Cycling Club</t>
  </si>
  <si>
    <t>Jack</t>
  </si>
  <si>
    <t>Grant</t>
  </si>
  <si>
    <t>Derek</t>
  </si>
  <si>
    <t>Alan</t>
  </si>
  <si>
    <t>Max points from ITT</t>
  </si>
  <si>
    <t xml:space="preserve"> Riders upgrade to Cat 3 after collecting 50 upgrade points</t>
  </si>
  <si>
    <t>Citizen License (upgrade not available)</t>
  </si>
  <si>
    <t>Edmonton Road &amp; Track Club</t>
  </si>
  <si>
    <t>Central Alberta Bicycle Club</t>
  </si>
  <si>
    <t>Velocity Cycling Club</t>
  </si>
  <si>
    <t>Noah</t>
  </si>
  <si>
    <t>Mitchell</t>
  </si>
  <si>
    <t>__ Max 10 pts towards upgrade from Out of Province</t>
  </si>
  <si>
    <t>-</t>
  </si>
  <si>
    <t>Isa</t>
  </si>
  <si>
    <t>Matt</t>
  </si>
  <si>
    <t>Sherman</t>
  </si>
  <si>
    <t>Soul Sportif</t>
  </si>
  <si>
    <t>Terence</t>
  </si>
  <si>
    <t>Shane</t>
  </si>
  <si>
    <t>Barrie</t>
  </si>
  <si>
    <t>Athletes in Action</t>
  </si>
  <si>
    <t>Richard</t>
  </si>
  <si>
    <t>Notes</t>
  </si>
  <si>
    <t>Temp Sent</t>
  </si>
  <si>
    <t>Sheila</t>
  </si>
  <si>
    <t>Phil</t>
  </si>
  <si>
    <t>Jody</t>
  </si>
  <si>
    <t>Joe</t>
  </si>
  <si>
    <t>Jay</t>
  </si>
  <si>
    <t>Martin</t>
  </si>
  <si>
    <t>Dawn</t>
  </si>
  <si>
    <t>U17 W</t>
  </si>
  <si>
    <t>U17 M</t>
  </si>
  <si>
    <t>U15 M</t>
  </si>
  <si>
    <t>Kendra</t>
  </si>
  <si>
    <t>Ash</t>
  </si>
  <si>
    <t>Sarah</t>
  </si>
  <si>
    <t>Women</t>
  </si>
  <si>
    <t>Men</t>
  </si>
  <si>
    <t>2013 Mass Start Points</t>
  </si>
  <si>
    <t>Total Points</t>
  </si>
  <si>
    <t>Category</t>
  </si>
  <si>
    <t>~ ties broken by Provincial ITT performance</t>
  </si>
  <si>
    <t>Velocity Stage Race Crit (B)</t>
  </si>
  <si>
    <t>Velocity Stage Race RR (B)</t>
  </si>
  <si>
    <t>Velocity Stage Race ITT  (B)</t>
  </si>
  <si>
    <t>Banff Bike Fest Prologue (B)</t>
  </si>
  <si>
    <t>Banff Bikefest LLRR (B)</t>
  </si>
  <si>
    <t>Banff BikeFest ITT (B)</t>
  </si>
  <si>
    <t>Banff Bikefest Crit (B)</t>
  </si>
  <si>
    <t>Devon GP Crit (B)</t>
  </si>
  <si>
    <t>Devon GP RR  (B)</t>
  </si>
  <si>
    <t>RMSR RR  (B)</t>
  </si>
  <si>
    <t>Velocity Stage Race GC (A)</t>
  </si>
  <si>
    <t>Banff Bike Fest GC (A)</t>
  </si>
  <si>
    <t>RMSR Omnium (B)</t>
  </si>
  <si>
    <t>Tour de Bowness Crit (B)</t>
  </si>
  <si>
    <t>Tour de Bowness RR  (B)</t>
  </si>
  <si>
    <t>Tour de Bowness  HC (B)</t>
  </si>
  <si>
    <t>Jason LaPierre Memorial ITT (B)</t>
  </si>
  <si>
    <t>Jason LaPierre Memorial Crit (B)</t>
  </si>
  <si>
    <t>Provincial ITT (A)</t>
  </si>
  <si>
    <t>~ series ties broken by Provincial ITT performance</t>
  </si>
  <si>
    <t>~ GC points do not count towards upgrade</t>
  </si>
  <si>
    <t xml:space="preserve">Exclusive of riders aged 18 years and younger, who will be upgraded at the </t>
  </si>
  <si>
    <t>upgraded as follows:</t>
  </si>
  <si>
    <t>a) Earned selection to a CCA or UCI Trade Team;</t>
  </si>
  <si>
    <t>d) Earned selection to the Canadian National Road Team;</t>
  </si>
  <si>
    <t>d) Earned selection to the Canadian National Road Team.</t>
  </si>
  <si>
    <t>2.4.3 Rider Upgrading –Men’s Ability Category 2</t>
  </si>
  <si>
    <t>e) Winner of the Doug Grieder Memorial Cup (Alberta Road Cup Category 1/2) competition</t>
  </si>
  <si>
    <t>b) Finished amongst the top-5 Elite riders in the Canadian National Road Race Championship;</t>
  </si>
  <si>
    <t xml:space="preserve">for upgrading purposes. A maximum of ten out-of-province points may </t>
  </si>
  <si>
    <t>points schedule, will be determined solely by the Racing Committee.</t>
  </si>
  <si>
    <t xml:space="preserve">instances, Team Standings will be calculated according to the combined points </t>
  </si>
  <si>
    <t>of a team’s top-three riders in each category.</t>
  </si>
  <si>
    <t xml:space="preserve">Team standings will be maintained for the Alberta Cup in all cycle-sports. In all </t>
  </si>
  <si>
    <t>Jr Rider - upgraded by discretion of the Racing Committee</t>
  </si>
  <si>
    <t>Out of Province rider</t>
  </si>
  <si>
    <t>Master who has denied their upgrade</t>
  </si>
  <si>
    <t>Junior/U17/U15/U13 riders - upgraded at the discretion of the Racing Committee, not on points.</t>
  </si>
  <si>
    <t>Junior Rider</t>
  </si>
  <si>
    <t>Trek Red Truck p/b Mosaic Homes</t>
  </si>
  <si>
    <t>Marc</t>
  </si>
  <si>
    <t>Ian</t>
  </si>
  <si>
    <t>Connor</t>
  </si>
  <si>
    <t>Dan</t>
  </si>
  <si>
    <t>Pete</t>
  </si>
  <si>
    <t>Colin</t>
  </si>
  <si>
    <t>Velocity Stage Race ITT (B)</t>
  </si>
  <si>
    <t>Pierre</t>
  </si>
  <si>
    <t>U15 W</t>
  </si>
  <si>
    <t>Marc-Andre</t>
  </si>
  <si>
    <t>TCR Sport Lab</t>
  </si>
  <si>
    <t>Terry</t>
  </si>
  <si>
    <t>Petar</t>
  </si>
  <si>
    <t>Darren</t>
  </si>
  <si>
    <t>Flexxaire</t>
  </si>
  <si>
    <t>Carli</t>
  </si>
  <si>
    <t>5-&gt;4</t>
  </si>
  <si>
    <t>DeJong Design p/b ROAD</t>
  </si>
  <si>
    <t>SPAN</t>
  </si>
  <si>
    <t>Clarke</t>
  </si>
  <si>
    <t>Deadgoat Racing</t>
  </si>
  <si>
    <t>Jesse</t>
  </si>
  <si>
    <t>Adam</t>
  </si>
  <si>
    <t>Erin</t>
  </si>
  <si>
    <t>Houston</t>
  </si>
  <si>
    <t>Oliver</t>
  </si>
  <si>
    <t>Andrew</t>
  </si>
  <si>
    <t>Hardcore Cycling Club</t>
  </si>
  <si>
    <t>Brent</t>
  </si>
  <si>
    <t>Glenn</t>
  </si>
  <si>
    <t>Lawrence</t>
  </si>
  <si>
    <t>Murray</t>
  </si>
  <si>
    <t>Philip</t>
  </si>
  <si>
    <t>discretion of the Racing Committee, female riders in Ability Categories 3 and 2 will</t>
  </si>
  <si>
    <t>be upgraded as follows:</t>
  </si>
  <si>
    <t>Category 3 – 2, any one of the following:</t>
  </si>
  <si>
    <t> Selection to a Provincial or National Trade Team</t>
  </si>
  <si>
    <t xml:space="preserve"> Top-five placing at any BC SuperWeek mass-start race </t>
  </si>
  <si>
    <t>Category 2 – 1, any one of the following:</t>
  </si>
  <si>
    <t xml:space="preserve"> Selection to a UCI Women’s team, or Canadian National Team </t>
  </si>
  <si>
    <t> Top-three placing at the Canadian Championship National Road Race</t>
  </si>
  <si>
    <t> Recipient of Sport Canada Athlete Development Program funding</t>
  </si>
  <si>
    <t xml:space="preserve">discretion of the Racing Committee, male riders in Ability Category 2 will be </t>
  </si>
  <si>
    <t xml:space="preserve">1. U23 riders will be eligible for a Category 1 license upon achieving any </t>
  </si>
  <si>
    <t>one of the following criteria:</t>
  </si>
  <si>
    <t>b) Finished amongst the top-5 Espoir riders in the Canadian</t>
  </si>
  <si>
    <t>National Road Race Championship;</t>
  </si>
  <si>
    <t>c) Finished amongst the top-3 Espoir riders in the Canadian</t>
  </si>
  <si>
    <t>National Time Trial Championship;</t>
  </si>
  <si>
    <t xml:space="preserve">2. Elite riders will be eligible for a Category 1 license upon achieving any </t>
  </si>
  <si>
    <t>2.4 Rider Upgrading</t>
  </si>
  <si>
    <t xml:space="preserve">Depending on category, a rider may upgrade from one Ability Category to another </t>
  </si>
  <si>
    <t xml:space="preserve">either by earning Alberta Cup points, achieving performance standards as described, or </t>
  </si>
  <si>
    <t xml:space="preserve">and 5, will be upgraded upon earning a specified number of Alberta Cup points, </t>
  </si>
  <si>
    <t>as follows:</t>
  </si>
  <si>
    <t xml:space="preserve">Category 5 Men &gt; Category 4 Men 30 points </t>
  </si>
  <si>
    <t xml:space="preserve">Category 4 Men &gt; Category 3 Men 50 points </t>
  </si>
  <si>
    <t xml:space="preserve">Category 3 Men &gt; Category 2 Men 60 points </t>
  </si>
  <si>
    <t xml:space="preserve">Category 5 Women &gt; Category 4 Women 30 points </t>
  </si>
  <si>
    <t>Category 4 Women &gt; Category 3 Women 50 points</t>
  </si>
  <si>
    <t xml:space="preserve">1. Exclusive of Category 4 Women, who must earn the required number of </t>
  </si>
  <si>
    <t xml:space="preserve">upgrading points over one season, upgrading points may be earned and </t>
  </si>
  <si>
    <t>carried over no more than two consecutive seasons.</t>
  </si>
  <si>
    <t xml:space="preserve">2. Category 5 riders, both male and female, may present no more than 15 </t>
  </si>
  <si>
    <t xml:space="preserve">points earned in Time Trial races (Individual or Team) for upgrading </t>
  </si>
  <si>
    <t xml:space="preserve">purposes; riders in other categories may claim no more than 20 points </t>
  </si>
  <si>
    <t>earned in Time Trial races (Individual or Team) for upgrading purposes.</t>
  </si>
  <si>
    <t xml:space="preserve">3. Upgrading points may neither be transferred from one discipline to </t>
  </si>
  <si>
    <t xml:space="preserve">another, nor may they be carried from one category to another within a </t>
  </si>
  <si>
    <t>discipline.</t>
  </si>
  <si>
    <t xml:space="preserve">4. The Racing Committee may, at its discretion, automatically include outof-province races for upgrading purposes. The inclusion of such races </t>
  </si>
  <si>
    <t>for upgrading points will be noted on the ABA calendar.</t>
  </si>
  <si>
    <t xml:space="preserve">5. Riders may, upon request, claim points earned in out-of-province races </t>
  </si>
  <si>
    <t xml:space="preserve">be claimed for any one upgrade. The validity of points earned in out-ofprovince races, and the integration of those points into the Alberta Cup </t>
  </si>
  <si>
    <t xml:space="preserve">6. Master riders retain the option of declining an upgrade provided they </t>
  </si>
  <si>
    <t>have not earned the requisite number of points in one season.</t>
  </si>
  <si>
    <t xml:space="preserve">7. Master riders aged 40 and above who have upgraded over the course of </t>
  </si>
  <si>
    <t>a season may drop down one category the following season.</t>
  </si>
  <si>
    <t xml:space="preserve">8. Riders aged 18 years andyounger will not be upgraded according to the </t>
  </si>
  <si>
    <t xml:space="preserve">number of Alberta Cup points earned; rather, such riders will be </t>
  </si>
  <si>
    <t xml:space="preserve">9. Stage Races and Omnium Events: upgrading points will be awarded </t>
  </si>
  <si>
    <t xml:space="preserve">only for individual stages; General Classifications or Overall Standings </t>
  </si>
  <si>
    <t>will not award upgrading points.</t>
  </si>
  <si>
    <t>by gaining selection to a National Team or other Trade Team.</t>
  </si>
  <si>
    <t>Alberta Bicycle Association – Provincial Road Regulations, May 16 2013</t>
  </si>
  <si>
    <t xml:space="preserve">Riders in Men’s Ability categories 3 through 5, and Women’s Ability Categories 4 </t>
  </si>
  <si>
    <t>2.4.1 Rider Upgrading – Men’s Categories 3, 4, and 5, Women’s Categories 4 and 5</t>
  </si>
  <si>
    <t>upgraded at the discretion of the Racing Committee.</t>
  </si>
  <si>
    <t>2.4.2 Rider Upgrading – Women’s Ability Categories 2 and 3</t>
  </si>
  <si>
    <t>Exclusive of riders aged 18 years and younger, who will be upgraded at the</t>
  </si>
  <si>
    <t> First-place overall placing at Banff Bike Fest Stage Race (Open Women) or Tour de Bowness (Category 1/2 and 3)</t>
  </si>
  <si>
    <t>c) Finished amongst the top-3 Elite riders in the Canadian National Time Trial Championship;</t>
  </si>
  <si>
    <t>Albert</t>
  </si>
  <si>
    <t>Christopher</t>
  </si>
  <si>
    <t>Lance</t>
  </si>
  <si>
    <t>Troy</t>
  </si>
  <si>
    <t>Cranky's Bike Shop</t>
  </si>
  <si>
    <t>Crave Racing</t>
  </si>
  <si>
    <t>Cory</t>
  </si>
  <si>
    <t>Reinier</t>
  </si>
  <si>
    <t>Darryl</t>
  </si>
  <si>
    <t>Tom</t>
  </si>
  <si>
    <t>Paul</t>
  </si>
  <si>
    <t>Todd</t>
  </si>
  <si>
    <t>Ken</t>
  </si>
  <si>
    <t>Menno</t>
  </si>
  <si>
    <t>Andre</t>
  </si>
  <si>
    <t>Lampros</t>
  </si>
  <si>
    <t>Steve</t>
  </si>
  <si>
    <t>Tour de Bowness Omnium (A)</t>
  </si>
  <si>
    <t>Ferenc</t>
  </si>
  <si>
    <t>Erik</t>
  </si>
  <si>
    <t>Kunio</t>
  </si>
  <si>
    <t>Stephanie</t>
  </si>
  <si>
    <t>Callum</t>
  </si>
  <si>
    <t>Marinus</t>
  </si>
  <si>
    <t>Michelle</t>
  </si>
  <si>
    <t>Jessica</t>
  </si>
  <si>
    <t>Division</t>
  </si>
  <si>
    <t>T2</t>
  </si>
  <si>
    <t>H3</t>
  </si>
  <si>
    <t>C1</t>
  </si>
  <si>
    <t xml:space="preserve">2014 Alberta                                   Road Cup                                          </t>
  </si>
  <si>
    <t>2014 ARC Series Points</t>
  </si>
  <si>
    <t>2014 Mass Start Points</t>
  </si>
  <si>
    <t>2014 GC Points</t>
  </si>
  <si>
    <t>2014 ITT Points</t>
  </si>
  <si>
    <t>2014 Crit Points</t>
  </si>
  <si>
    <t>2014 Road Race Points</t>
  </si>
  <si>
    <t>2014 Out of Province Mass Start Upgrade Points</t>
  </si>
  <si>
    <t>2014 Out of Province ITT Upgrade Points</t>
  </si>
  <si>
    <t>2013  ITT Points</t>
  </si>
  <si>
    <t>BERGMAN</t>
  </si>
  <si>
    <t>LOEWEN</t>
  </si>
  <si>
    <t>GAGNIERE</t>
  </si>
  <si>
    <t>TOPPINGS</t>
  </si>
  <si>
    <t>BENETREAU</t>
  </si>
  <si>
    <t>TODD</t>
  </si>
  <si>
    <t>OSHANYK</t>
  </si>
  <si>
    <t>ROBERTSON</t>
  </si>
  <si>
    <t>PEXMAN</t>
  </si>
  <si>
    <t>PARKER</t>
  </si>
  <si>
    <t>GERMAINE</t>
  </si>
  <si>
    <t>KOZAK</t>
  </si>
  <si>
    <t>CLIFFORD</t>
  </si>
  <si>
    <t>KENNY</t>
  </si>
  <si>
    <t>GABRIS</t>
  </si>
  <si>
    <t>MILES</t>
  </si>
  <si>
    <t>OLSEN</t>
  </si>
  <si>
    <t>ELM</t>
  </si>
  <si>
    <t>LUNG</t>
  </si>
  <si>
    <t>DODD</t>
  </si>
  <si>
    <t>ROBB</t>
  </si>
  <si>
    <t>SAMETZ</t>
  </si>
  <si>
    <t>KLASSEN</t>
  </si>
  <si>
    <t>SCHWAN</t>
  </si>
  <si>
    <t>ARMSTRONG</t>
  </si>
  <si>
    <t>SLINGERLAND</t>
  </si>
  <si>
    <t>BODDY</t>
  </si>
  <si>
    <t>NORTON</t>
  </si>
  <si>
    <t>KING</t>
  </si>
  <si>
    <t>FIELL</t>
  </si>
  <si>
    <t>HAMMOND</t>
  </si>
  <si>
    <t>DUPUIS</t>
  </si>
  <si>
    <t>BASTARACHE</t>
  </si>
  <si>
    <t>TSUYUHARA</t>
  </si>
  <si>
    <t>ZINATELLI</t>
  </si>
  <si>
    <t>NGUYEN</t>
  </si>
  <si>
    <t>MACDONALD</t>
  </si>
  <si>
    <t>DUNDJERSKI</t>
  </si>
  <si>
    <t>ARENDZ</t>
  </si>
  <si>
    <t>CUTKNIFE</t>
  </si>
  <si>
    <t>ANTONIOU</t>
  </si>
  <si>
    <t>MARKOWSKY</t>
  </si>
  <si>
    <t>DMITRUK</t>
  </si>
  <si>
    <t>SLAGORSKY</t>
  </si>
  <si>
    <t>BURTNIK</t>
  </si>
  <si>
    <t>MCKINNON</t>
  </si>
  <si>
    <t>FURLONG</t>
  </si>
  <si>
    <t>FAAS</t>
  </si>
  <si>
    <t>AMISTAD</t>
  </si>
  <si>
    <t>BEALL</t>
  </si>
  <si>
    <t>DEAN</t>
  </si>
  <si>
    <t>HIGUCHI</t>
  </si>
  <si>
    <t>MARTENS</t>
  </si>
  <si>
    <t>PAAUWE</t>
  </si>
  <si>
    <t>JESSEE</t>
  </si>
  <si>
    <t>WALDHUBER</t>
  </si>
  <si>
    <t>TOPILKO</t>
  </si>
  <si>
    <t>ROCKWELL</t>
  </si>
  <si>
    <t>DALMS</t>
  </si>
  <si>
    <t>PAIANO</t>
  </si>
  <si>
    <t>MACKENZIE</t>
  </si>
  <si>
    <t>VAN DYK</t>
  </si>
  <si>
    <t>KLARENBACH</t>
  </si>
  <si>
    <t>CAMPBELL</t>
  </si>
  <si>
    <t>DICKINSON</t>
  </si>
  <si>
    <t>BRANDRICK</t>
  </si>
  <si>
    <t>ADAMSON</t>
  </si>
  <si>
    <t>HUNKA</t>
  </si>
  <si>
    <t>SUTTON</t>
  </si>
  <si>
    <t>PESCHL</t>
  </si>
  <si>
    <t>VERRIER</t>
  </si>
  <si>
    <t>BOOK</t>
  </si>
  <si>
    <t>ELLIS</t>
  </si>
  <si>
    <t>BOYKO</t>
  </si>
  <si>
    <t>DYCKE</t>
  </si>
  <si>
    <t>BULGER</t>
  </si>
  <si>
    <t>JASCO</t>
  </si>
  <si>
    <t>JOSS</t>
  </si>
  <si>
    <t>SINCLAIR</t>
  </si>
  <si>
    <t>MARTINS</t>
  </si>
  <si>
    <t>DEBELLEFEUILLE</t>
  </si>
  <si>
    <t>MICKLETHWAITE</t>
  </si>
  <si>
    <t>EPP</t>
  </si>
  <si>
    <t>ZALASKY</t>
  </si>
  <si>
    <t>DIXON</t>
  </si>
  <si>
    <t>RACKETTE</t>
  </si>
  <si>
    <t>CRANE</t>
  </si>
  <si>
    <t>MUNRO</t>
  </si>
  <si>
    <t>WALLS</t>
  </si>
  <si>
    <t>DOORNBOS</t>
  </si>
  <si>
    <t>SUTHERLAND</t>
  </si>
  <si>
    <t>WILLIAMSON</t>
  </si>
  <si>
    <t>DOIG</t>
  </si>
  <si>
    <t>JANZEN</t>
  </si>
  <si>
    <t>KEDDY</t>
  </si>
  <si>
    <t>JENSEN</t>
  </si>
  <si>
    <t>NOLD</t>
  </si>
  <si>
    <t>DOWLING</t>
  </si>
  <si>
    <t>SCHECK</t>
  </si>
  <si>
    <t>PARRY</t>
  </si>
  <si>
    <t>ROSSMAN</t>
  </si>
  <si>
    <t>BRITTON</t>
  </si>
  <si>
    <t>SAVIN</t>
  </si>
  <si>
    <t>GALBRAITH</t>
  </si>
  <si>
    <t>SZASZ</t>
  </si>
  <si>
    <t>ENGLISH</t>
  </si>
  <si>
    <t>HOWARD</t>
  </si>
  <si>
    <t>DEWOLFE</t>
  </si>
  <si>
    <t>LIDEN</t>
  </si>
  <si>
    <t>LYON</t>
  </si>
  <si>
    <t>SOWAK</t>
  </si>
  <si>
    <t>CARTER</t>
  </si>
  <si>
    <t>ROSVOLD</t>
  </si>
  <si>
    <t>BRODZINSKI</t>
  </si>
  <si>
    <t>FEDOROSHYN</t>
  </si>
  <si>
    <t>PUURUNEN</t>
  </si>
  <si>
    <t>MICHALSKI</t>
  </si>
  <si>
    <t>KOHLENBERG</t>
  </si>
  <si>
    <t>IGNATUIK</t>
  </si>
  <si>
    <t>SCHMIDT</t>
  </si>
  <si>
    <t>NICHOLSON</t>
  </si>
  <si>
    <t>WIKEL</t>
  </si>
  <si>
    <t>BAKER</t>
  </si>
  <si>
    <t>DUNKLEY</t>
  </si>
  <si>
    <t>FERGUSSON</t>
  </si>
  <si>
    <t>SUMMERS</t>
  </si>
  <si>
    <t>RUTTAN</t>
  </si>
  <si>
    <t>TYSON</t>
  </si>
  <si>
    <t>DAMER</t>
  </si>
  <si>
    <t>MACWHITER</t>
  </si>
  <si>
    <t>HEINEMEYER</t>
  </si>
  <si>
    <t>O'BRIEN</t>
  </si>
  <si>
    <t>WILSON</t>
  </si>
  <si>
    <t>POWER</t>
  </si>
  <si>
    <t>ZAPLOTINSKY</t>
  </si>
  <si>
    <t>GREGOIRE</t>
  </si>
  <si>
    <t>Daniel</t>
  </si>
  <si>
    <t>KRABBE</t>
  </si>
  <si>
    <t>Joshua</t>
  </si>
  <si>
    <t>Eric</t>
  </si>
  <si>
    <t>MILLS-CONNERY</t>
  </si>
  <si>
    <t>Fraser</t>
  </si>
  <si>
    <t>TAYLOR</t>
  </si>
  <si>
    <t>Chris</t>
  </si>
  <si>
    <t>SMITH</t>
  </si>
  <si>
    <t>Tyson</t>
  </si>
  <si>
    <t>CROSTON</t>
  </si>
  <si>
    <t>VAN DEN HAM</t>
  </si>
  <si>
    <t>TOTH</t>
  </si>
  <si>
    <t>BAYER</t>
  </si>
  <si>
    <t>ROKOSH</t>
  </si>
  <si>
    <t>Kevin</t>
  </si>
  <si>
    <t>ANDREWS</t>
  </si>
  <si>
    <t>Ty</t>
  </si>
  <si>
    <t>GARVIN</t>
  </si>
  <si>
    <t>Mac</t>
  </si>
  <si>
    <t>MCCONNELL</t>
  </si>
  <si>
    <t>ENTER</t>
  </si>
  <si>
    <t>The Lead Out Project</t>
  </si>
  <si>
    <t>SHERWOOD</t>
  </si>
  <si>
    <t>Roger</t>
  </si>
  <si>
    <t>RATTE</t>
  </si>
  <si>
    <t>NELSON</t>
  </si>
  <si>
    <t>LOF</t>
  </si>
  <si>
    <t>Niels</t>
  </si>
  <si>
    <t>KENNEDY</t>
  </si>
  <si>
    <t>STANKOVSKI</t>
  </si>
  <si>
    <t>Ilija</t>
  </si>
  <si>
    <t>LOPEZ</t>
  </si>
  <si>
    <t>Rafael</t>
  </si>
  <si>
    <t>BERGMANN</t>
  </si>
  <si>
    <t>Karel</t>
  </si>
  <si>
    <t>JOHNSTON</t>
  </si>
  <si>
    <t>United Cycle Grassroots</t>
  </si>
  <si>
    <t>Joseph</t>
  </si>
  <si>
    <t>MCCLURE</t>
  </si>
  <si>
    <t>Reid</t>
  </si>
  <si>
    <t>JENNINGS</t>
  </si>
  <si>
    <t>Cameron</t>
  </si>
  <si>
    <t>GIBSON</t>
  </si>
  <si>
    <t>Kinley</t>
  </si>
  <si>
    <t>KAY</t>
  </si>
  <si>
    <t>Heather</t>
  </si>
  <si>
    <t>HAMILTON</t>
  </si>
  <si>
    <t>Suzanne</t>
  </si>
  <si>
    <t>HARVIE</t>
  </si>
  <si>
    <t>Emiliah</t>
  </si>
  <si>
    <t>POIDEVIN</t>
  </si>
  <si>
    <t>Sara</t>
  </si>
  <si>
    <t>MANCA</t>
  </si>
  <si>
    <t>Terra</t>
  </si>
  <si>
    <t>MCCARTHY</t>
  </si>
  <si>
    <t>Katharine</t>
  </si>
  <si>
    <t>BOWE</t>
  </si>
  <si>
    <t>Lisa</t>
  </si>
  <si>
    <t>MALCOLM</t>
  </si>
  <si>
    <t>Colleen</t>
  </si>
  <si>
    <t>O'DEA</t>
  </si>
  <si>
    <t>Alexandra</t>
  </si>
  <si>
    <t>Goldcoast Goldstars Cycling Club</t>
  </si>
  <si>
    <t>CAMICIOLI</t>
  </si>
  <si>
    <t>Emma</t>
  </si>
  <si>
    <t>VERVEDA</t>
  </si>
  <si>
    <t>HARGREAVES</t>
  </si>
  <si>
    <t>Thomas</t>
  </si>
  <si>
    <t>Samantha</t>
  </si>
  <si>
    <t>BRACKEN</t>
  </si>
  <si>
    <t>Garrick</t>
  </si>
  <si>
    <t>LIVESEY</t>
  </si>
  <si>
    <t>Aidan</t>
  </si>
  <si>
    <t>TRAXLER</t>
  </si>
  <si>
    <t>Anna Gabrielle</t>
  </si>
  <si>
    <t>LOUIS</t>
  </si>
  <si>
    <t>Spencer</t>
  </si>
  <si>
    <t>KEMP</t>
  </si>
  <si>
    <t>Ethan</t>
  </si>
  <si>
    <t>JANSSEN</t>
  </si>
  <si>
    <t>Jayke</t>
  </si>
  <si>
    <t>FOSTER</t>
  </si>
  <si>
    <t>Nicole</t>
  </si>
  <si>
    <t>Alejandro</t>
  </si>
  <si>
    <t>MITTELHOLZER</t>
  </si>
  <si>
    <t>BELCHER</t>
  </si>
  <si>
    <t>BOYCHUK</t>
  </si>
  <si>
    <t>LAUBSCHER</t>
  </si>
  <si>
    <t>Tamaryn</t>
  </si>
  <si>
    <t>Velocity R Stage Race RR (B)</t>
  </si>
  <si>
    <t>Kara</t>
  </si>
  <si>
    <t>DOUVILLE</t>
  </si>
  <si>
    <t>STANLEY</t>
  </si>
  <si>
    <t>William</t>
  </si>
  <si>
    <t>MCDOUGALL</t>
  </si>
  <si>
    <t>Brayden</t>
  </si>
  <si>
    <t>Kas</t>
  </si>
  <si>
    <t>DUONG</t>
  </si>
  <si>
    <t>CROTEAU</t>
  </si>
  <si>
    <t>LEMISKI</t>
  </si>
  <si>
    <t>Ridley's Cycle</t>
  </si>
  <si>
    <t>Alyssa</t>
  </si>
  <si>
    <t>4-&gt;3</t>
  </si>
  <si>
    <t>CULLINGHAM</t>
  </si>
  <si>
    <t>PROCHE</t>
  </si>
  <si>
    <t>MUIR</t>
  </si>
  <si>
    <t>Warren</t>
  </si>
  <si>
    <t>KENDAL</t>
  </si>
  <si>
    <t>Clinton</t>
  </si>
  <si>
    <t>BIALIS</t>
  </si>
  <si>
    <t>PERRON</t>
  </si>
  <si>
    <t>Jeff</t>
  </si>
  <si>
    <t>MUNDY</t>
  </si>
  <si>
    <t>REID</t>
  </si>
  <si>
    <t>Stu</t>
  </si>
  <si>
    <t>Tan</t>
  </si>
  <si>
    <t>STANKEVICIUS</t>
  </si>
  <si>
    <t>Banff Bike Fest TMRR (B)</t>
  </si>
  <si>
    <t>Canada Day Crit (B)</t>
  </si>
  <si>
    <t>RMSR Crit  (A)</t>
  </si>
  <si>
    <t>Jason LaPierre Memorial RR (B)</t>
  </si>
  <si>
    <t>STARKEY</t>
  </si>
  <si>
    <t>Soul Ski &amp; Bike</t>
  </si>
  <si>
    <t>Blizzards Bicycle Association</t>
  </si>
  <si>
    <t>Peloton Racing p/b Exterra GeoScience</t>
  </si>
  <si>
    <t>Speed Theory Cycling p/b The Doctrine Training</t>
  </si>
  <si>
    <t>Mud Sweat &amp; Gears</t>
  </si>
  <si>
    <t>Rosalind</t>
  </si>
  <si>
    <t>Calgary Cycling Centre</t>
  </si>
  <si>
    <t>Committee</t>
  </si>
  <si>
    <t>PUGH</t>
  </si>
  <si>
    <t>Nicolas</t>
  </si>
  <si>
    <t>MARSDEN</t>
  </si>
  <si>
    <t>Duncan</t>
  </si>
  <si>
    <t>MEDINSKI</t>
  </si>
  <si>
    <t>Micah</t>
  </si>
  <si>
    <t>FENNELL</t>
  </si>
  <si>
    <t>VAN ULDEN</t>
  </si>
  <si>
    <t>Joost</t>
  </si>
  <si>
    <t>Glotman Simpson Racing</t>
  </si>
  <si>
    <t>OICKLE</t>
  </si>
  <si>
    <t>NILES</t>
  </si>
  <si>
    <t>COWAN</t>
  </si>
  <si>
    <t>Alec</t>
  </si>
  <si>
    <t>OWEN</t>
  </si>
  <si>
    <t>Dougal</t>
  </si>
  <si>
    <t>FISH</t>
  </si>
  <si>
    <t>COREY</t>
  </si>
  <si>
    <t>Team Rockford</t>
  </si>
  <si>
    <t>WHELER</t>
  </si>
  <si>
    <t>Juliette</t>
  </si>
  <si>
    <t>Team Saskatchewan</t>
  </si>
  <si>
    <t>JACKSON</t>
  </si>
  <si>
    <t>Alison</t>
  </si>
  <si>
    <t>BOUTET</t>
  </si>
  <si>
    <t>Maddy</t>
  </si>
  <si>
    <t>Twenty16</t>
  </si>
  <si>
    <t>GULOIEN</t>
  </si>
  <si>
    <t>Leah</t>
  </si>
  <si>
    <t>ROUTLEY</t>
  </si>
  <si>
    <t>Shoshauna</t>
  </si>
  <si>
    <t>CANNING</t>
  </si>
  <si>
    <t>Cody</t>
  </si>
  <si>
    <t>Accent Inns/Russ Hays p/b Scotiabank</t>
  </si>
  <si>
    <t>MCKNIGHT</t>
  </si>
  <si>
    <t>Bailey</t>
  </si>
  <si>
    <t>Dustin</t>
  </si>
  <si>
    <t>CROOKS</t>
  </si>
  <si>
    <t>DAVIES</t>
  </si>
  <si>
    <t>Dylan</t>
  </si>
  <si>
    <t>RUPNIK</t>
  </si>
  <si>
    <t>Jure</t>
  </si>
  <si>
    <t>Range Road Racing</t>
  </si>
  <si>
    <t>MARCOTTE</t>
  </si>
  <si>
    <t>Vincent</t>
  </si>
  <si>
    <t>Musette Racing</t>
  </si>
  <si>
    <t>WERNER</t>
  </si>
  <si>
    <t>Herbert</t>
  </si>
  <si>
    <t>MUELLER</t>
  </si>
  <si>
    <t>BRYNJOLFSON</t>
  </si>
  <si>
    <t>Kristine</t>
  </si>
  <si>
    <t>Spoke/Soul Sportif</t>
  </si>
  <si>
    <t>RITTER</t>
  </si>
  <si>
    <t>Stefan</t>
  </si>
  <si>
    <t>SUMRELL</t>
  </si>
  <si>
    <t>Patrick</t>
  </si>
  <si>
    <t>Montana State University</t>
  </si>
  <si>
    <t>PINTER-FINDLATER</t>
  </si>
  <si>
    <t>PARRISH</t>
  </si>
  <si>
    <t>Stuart</t>
  </si>
  <si>
    <t>Revelstoke Cycling Association</t>
  </si>
  <si>
    <t>BEVERIDGE</t>
  </si>
  <si>
    <t>Allison</t>
  </si>
  <si>
    <t>Annalisa</t>
  </si>
  <si>
    <t>BALDWIN</t>
  </si>
  <si>
    <t>KINNEY</t>
  </si>
  <si>
    <t>Nigel</t>
  </si>
  <si>
    <t>FORTNER</t>
  </si>
  <si>
    <t>Justin</t>
  </si>
  <si>
    <t>GOMES</t>
  </si>
  <si>
    <t>Christian</t>
  </si>
  <si>
    <t>Ascent Cycle Racing</t>
  </si>
  <si>
    <t>MACKLEM</t>
  </si>
  <si>
    <t>Mike</t>
  </si>
  <si>
    <t>CONLY</t>
  </si>
  <si>
    <t>Lukas</t>
  </si>
  <si>
    <t>GOODMAN</t>
  </si>
  <si>
    <t>MARTINEZ-ARROYO</t>
  </si>
  <si>
    <t>Cid</t>
  </si>
  <si>
    <t>LYNEM</t>
  </si>
  <si>
    <t>Nick</t>
  </si>
  <si>
    <t>Cranked</t>
  </si>
  <si>
    <t>MOONIE</t>
  </si>
  <si>
    <t>Devon</t>
  </si>
  <si>
    <t>Interior Grasslands Cycling Club</t>
  </si>
  <si>
    <t>CLEGG</t>
  </si>
  <si>
    <t>Robin</t>
  </si>
  <si>
    <t>Team H&amp;R Block</t>
  </si>
  <si>
    <t>WOLANSKY</t>
  </si>
  <si>
    <t>Dean</t>
  </si>
  <si>
    <t>Jr Rider</t>
  </si>
  <si>
    <t xml:space="preserve">2014 Alberta Road Cup                                     Team Standings                                 </t>
  </si>
  <si>
    <t>3-&gt;2</t>
  </si>
  <si>
    <t>BOERSMA</t>
  </si>
  <si>
    <t>Willem</t>
  </si>
  <si>
    <t>Devon GP Omnium  (A)</t>
  </si>
  <si>
    <t>WALSH</t>
  </si>
  <si>
    <t>CP</t>
  </si>
  <si>
    <t>ALBOUI</t>
  </si>
  <si>
    <t>GIBBONS</t>
  </si>
  <si>
    <t>Carlos</t>
  </si>
  <si>
    <t>SARLIEVE</t>
  </si>
  <si>
    <t>RIESS</t>
  </si>
  <si>
    <t>Cooper</t>
  </si>
  <si>
    <t>POON</t>
  </si>
  <si>
    <t>Sam</t>
  </si>
  <si>
    <t>MCGILL</t>
  </si>
  <si>
    <t>Abbey</t>
  </si>
  <si>
    <t>ISAAK</t>
  </si>
  <si>
    <t>Logan</t>
  </si>
  <si>
    <t>POLLARD</t>
  </si>
  <si>
    <t>ACKERT</t>
  </si>
  <si>
    <t>Holly</t>
  </si>
  <si>
    <t>BROWN</t>
  </si>
  <si>
    <t>Meghan</t>
  </si>
  <si>
    <t>BUCHIGNANI</t>
  </si>
  <si>
    <t>Sherri</t>
  </si>
  <si>
    <t>SCHREIBER</t>
  </si>
  <si>
    <t>ANDERSON</t>
  </si>
  <si>
    <t>Kyle</t>
  </si>
  <si>
    <t>BSCHADEN</t>
  </si>
  <si>
    <t>Ben</t>
  </si>
  <si>
    <t>BARR</t>
  </si>
  <si>
    <t>Cam</t>
  </si>
  <si>
    <t>KROPF</t>
  </si>
  <si>
    <t>BONILLA</t>
  </si>
  <si>
    <t>FOLLIS</t>
  </si>
  <si>
    <t>Alex</t>
  </si>
  <si>
    <t>SYMKO</t>
  </si>
  <si>
    <t>Grayham</t>
  </si>
  <si>
    <t>TALMAN</t>
  </si>
  <si>
    <t>Anna</t>
  </si>
  <si>
    <t>Peloton racing p/b Exterra Geoscience</t>
  </si>
  <si>
    <t>* Committee</t>
  </si>
  <si>
    <t>STAFFORD</t>
  </si>
  <si>
    <t>BROOKS</t>
  </si>
  <si>
    <t>Keegan</t>
  </si>
  <si>
    <t>BURTON</t>
  </si>
  <si>
    <t>INGLIS</t>
  </si>
  <si>
    <t>Alexander</t>
  </si>
  <si>
    <t>REDDY</t>
  </si>
  <si>
    <t>Suresh</t>
  </si>
  <si>
    <t>FEGUSSON</t>
  </si>
  <si>
    <t>Sidney</t>
  </si>
  <si>
    <t>TELFORD</t>
  </si>
  <si>
    <t>Shauna</t>
  </si>
  <si>
    <t>Jr M</t>
  </si>
  <si>
    <t>Speed Theory Cycling</t>
  </si>
  <si>
    <t>BENNETT</t>
  </si>
  <si>
    <t>WISHLOFF</t>
  </si>
  <si>
    <t>Jim</t>
  </si>
  <si>
    <t>Rachelle</t>
  </si>
  <si>
    <t>BUCHEAUD</t>
  </si>
  <si>
    <t>Meika</t>
  </si>
  <si>
    <t>* decision</t>
  </si>
  <si>
    <t>Blizzards Bicycle Associaton</t>
  </si>
  <si>
    <t>RMSR Prologue  (B)</t>
  </si>
  <si>
    <t>AULD</t>
  </si>
  <si>
    <t>WOOD</t>
  </si>
  <si>
    <t>STICKLAND</t>
  </si>
  <si>
    <t>Pedalhead Race Room</t>
  </si>
  <si>
    <t>Café Roubaix</t>
  </si>
  <si>
    <t>DAVIDSON</t>
  </si>
  <si>
    <t>DELFS</t>
  </si>
  <si>
    <t>XC Bragg Creek</t>
  </si>
  <si>
    <t>GODLONTON</t>
  </si>
  <si>
    <t>YOUNG</t>
  </si>
  <si>
    <t>Terrascape Racing</t>
  </si>
  <si>
    <t>HALL</t>
  </si>
  <si>
    <t>Grand Prairie Wheelers</t>
  </si>
  <si>
    <t>Marie</t>
  </si>
  <si>
    <t>Speed Theory</t>
  </si>
  <si>
    <t>Eva</t>
  </si>
  <si>
    <t>COLLIER</t>
  </si>
  <si>
    <t>Devaney</t>
  </si>
  <si>
    <t>FABBRI</t>
  </si>
  <si>
    <t>Lucas</t>
  </si>
  <si>
    <t>HENDRY</t>
  </si>
  <si>
    <t>HOWE</t>
  </si>
  <si>
    <t>BURT</t>
  </si>
  <si>
    <t>MORRISON</t>
  </si>
  <si>
    <t>Denny</t>
  </si>
  <si>
    <t>CHAPPELL</t>
  </si>
  <si>
    <t>Rhys</t>
  </si>
  <si>
    <t>SGRO</t>
  </si>
  <si>
    <t>FEDYNA</t>
  </si>
  <si>
    <t>Marg</t>
  </si>
  <si>
    <t>BOYLE</t>
  </si>
  <si>
    <t>Kailee</t>
  </si>
  <si>
    <t>WALTERS</t>
  </si>
  <si>
    <t>Kristin</t>
  </si>
  <si>
    <t>HEISE</t>
  </si>
  <si>
    <t>Alana</t>
  </si>
  <si>
    <t>PETTY</t>
  </si>
  <si>
    <t>Jeffrey</t>
  </si>
  <si>
    <t>BYL</t>
  </si>
  <si>
    <t>bicisport</t>
  </si>
  <si>
    <t>Keith</t>
  </si>
  <si>
    <t>EVANS</t>
  </si>
  <si>
    <t>Neil</t>
  </si>
  <si>
    <t>GLEASON</t>
  </si>
  <si>
    <t>Neo</t>
  </si>
  <si>
    <t>OLDRIDGE</t>
  </si>
  <si>
    <t>DOVE</t>
  </si>
  <si>
    <t>Simon</t>
  </si>
  <si>
    <t>D'ENTREMONT</t>
  </si>
  <si>
    <t>BRYCZEK</t>
  </si>
  <si>
    <t xml:space="preserve">Derek </t>
  </si>
  <si>
    <t>NEWSOME</t>
  </si>
  <si>
    <t>MYERS</t>
  </si>
  <si>
    <t>Jeremy</t>
  </si>
  <si>
    <t>GORDON</t>
  </si>
  <si>
    <t>Shannon</t>
  </si>
  <si>
    <t>SAUNDERS</t>
  </si>
  <si>
    <t>Peloton Racing p/b Exterra</t>
  </si>
  <si>
    <t>2-&gt;3</t>
  </si>
  <si>
    <t>ST. JOHN</t>
  </si>
  <si>
    <t>Derrick</t>
  </si>
  <si>
    <t>Silber Pro Cycling</t>
  </si>
  <si>
    <t>KILLICK</t>
  </si>
  <si>
    <t>Anthony</t>
  </si>
  <si>
    <t>PERALTA-ELGUETA</t>
  </si>
  <si>
    <t>Pedro</t>
  </si>
  <si>
    <t>Regina Cycle Club</t>
  </si>
  <si>
    <t>Jason LaPierre/Pedalhead ITT (B)</t>
  </si>
  <si>
    <t>HILDEBRAND</t>
  </si>
  <si>
    <t>KUTRYK</t>
  </si>
  <si>
    <t>LAING</t>
  </si>
  <si>
    <t>Austin</t>
  </si>
  <si>
    <t>JOBSON</t>
  </si>
  <si>
    <t>VIZNAUGH</t>
  </si>
  <si>
    <t>Kellen</t>
  </si>
  <si>
    <t>MCGURK</t>
  </si>
  <si>
    <t>PIET</t>
  </si>
  <si>
    <t>Liah</t>
  </si>
  <si>
    <t>ELLIOTT</t>
  </si>
  <si>
    <t>Natasha</t>
  </si>
  <si>
    <t>Cycle-Smart Elite Team</t>
  </si>
  <si>
    <t>LUJAN</t>
  </si>
  <si>
    <t>Bike Barn</t>
  </si>
  <si>
    <t>ASPEN</t>
  </si>
  <si>
    <t>Marina</t>
  </si>
  <si>
    <t>Lindsay</t>
  </si>
  <si>
    <t>Gabby</t>
  </si>
  <si>
    <t>TRAN</t>
  </si>
  <si>
    <t>Oak Bay Bikes</t>
  </si>
  <si>
    <t>SIMON KINGWELL</t>
  </si>
  <si>
    <t>Tanya</t>
  </si>
  <si>
    <t>CRIPPS</t>
  </si>
  <si>
    <t>WEININGER</t>
  </si>
  <si>
    <t>WAGNER</t>
  </si>
  <si>
    <t>Emily</t>
  </si>
  <si>
    <t>Calgary Cycle Centre</t>
  </si>
  <si>
    <t>SAGAN</t>
  </si>
  <si>
    <t>Justine</t>
  </si>
  <si>
    <t>JACKMAN</t>
  </si>
  <si>
    <t>Regina Cycling Club</t>
  </si>
  <si>
    <t>CONQUEST</t>
  </si>
  <si>
    <t>Margaret</t>
  </si>
  <si>
    <t>HC</t>
  </si>
  <si>
    <t>H</t>
  </si>
  <si>
    <t>BELCHOS</t>
  </si>
  <si>
    <t>Jordan</t>
  </si>
  <si>
    <t>LAI</t>
  </si>
  <si>
    <t>MARTIN</t>
  </si>
  <si>
    <t>T</t>
  </si>
  <si>
    <t>Elmar</t>
  </si>
  <si>
    <t>HEGER</t>
  </si>
  <si>
    <t>POOTZ</t>
  </si>
  <si>
    <t>MCRAE</t>
  </si>
  <si>
    <t>Darrell</t>
  </si>
  <si>
    <t>MCKAY</t>
  </si>
  <si>
    <t>Veloplzn</t>
  </si>
  <si>
    <t>SHOCKEY</t>
  </si>
  <si>
    <t>JOHNSTONE</t>
  </si>
  <si>
    <t>DAHL</t>
  </si>
  <si>
    <t>Kris</t>
  </si>
  <si>
    <t>Team SmartStop</t>
  </si>
  <si>
    <t>SALOMON</t>
  </si>
  <si>
    <t>GERMSHEID</t>
  </si>
  <si>
    <t>Hilary</t>
  </si>
  <si>
    <t>Ania</t>
  </si>
  <si>
    <t>DONALDSON</t>
  </si>
  <si>
    <t>Shawna</t>
  </si>
  <si>
    <t>TURCOTT</t>
  </si>
  <si>
    <t>Jenn</t>
  </si>
  <si>
    <t>HOLCOMBE</t>
  </si>
  <si>
    <t>Gastown Cycling</t>
  </si>
  <si>
    <t>PURDY</t>
  </si>
  <si>
    <t>MEC Calgary Cycling Club</t>
  </si>
  <si>
    <t>WEBSTER</t>
  </si>
  <si>
    <t>BLANEY</t>
  </si>
  <si>
    <t>FRASER</t>
  </si>
  <si>
    <t>DELOS REYES</t>
  </si>
  <si>
    <t>Manny</t>
  </si>
  <si>
    <t>AL-RABEH</t>
  </si>
  <si>
    <t>Waleed</t>
  </si>
  <si>
    <t>Peloton Racing p/b Racing</t>
  </si>
  <si>
    <t>BACHMAN</t>
  </si>
  <si>
    <t>PALAMAREK</t>
  </si>
  <si>
    <t>Shawn</t>
  </si>
  <si>
    <t>Jason LaPierre Memorial Omnium (A)</t>
  </si>
  <si>
    <t>WILLIAMS</t>
  </si>
  <si>
    <t>Trev</t>
  </si>
  <si>
    <t>Speed Theory Cycling p/b The Doctrine</t>
  </si>
  <si>
    <t>AUER</t>
  </si>
  <si>
    <t>YANICKI</t>
  </si>
  <si>
    <t>C</t>
  </si>
  <si>
    <t>MEC Cycling Club</t>
  </si>
  <si>
    <t>Mud, Sweat &amp; Gears</t>
  </si>
  <si>
    <t>*TdBowness win</t>
  </si>
  <si>
    <t>*RC decision</t>
  </si>
  <si>
    <t>3-&gt;1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</si>
</sst>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&quot;$&quot;* #,##0_);_(&quot;$&quot;* \(#,##0\);_(&quot;$&quot;* &quot;-&quot;??_);_(@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17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Verdana"/>
      <family val="2"/>
    </font>
    <font>
      <b/>
      <i/>
      <sz val="9"/>
      <name val="Verdana"/>
      <family val="2"/>
    </font>
    <font>
      <b/>
      <i/>
      <sz val="8.5"/>
      <name val="Verdana"/>
      <family val="2"/>
    </font>
    <font>
      <b/>
      <sz val="8.5"/>
      <name val="Verdana"/>
      <family val="2"/>
    </font>
    <font>
      <sz val="8.5"/>
      <name val="Verdana"/>
      <family val="2"/>
    </font>
    <font>
      <b/>
      <i/>
      <sz val="8"/>
      <name val="Verdana"/>
      <family val="2"/>
    </font>
    <font>
      <sz val="9"/>
      <name val="Verdana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8.5"/>
      <color indexed="30"/>
      <name val="Verdana"/>
      <family val="2"/>
    </font>
    <font>
      <b/>
      <i/>
      <sz val="11"/>
      <color indexed="8"/>
      <name val="Calibri"/>
      <family val="2"/>
    </font>
    <font>
      <sz val="11"/>
      <color indexed="30"/>
      <name val="Calibri"/>
      <family val="2"/>
    </font>
    <font>
      <b/>
      <sz val="11"/>
      <color indexed="17"/>
      <name val="Calibri"/>
      <family val="2"/>
    </font>
    <font>
      <b/>
      <sz val="8.5"/>
      <color indexed="30"/>
      <name val="Verdana"/>
      <family val="2"/>
    </font>
    <font>
      <sz val="11"/>
      <color indexed="55"/>
      <name val="Calibri"/>
      <family val="2"/>
    </font>
    <font>
      <b/>
      <sz val="8.5"/>
      <color indexed="17"/>
      <name val="Verdana"/>
      <family val="2"/>
    </font>
    <font>
      <sz val="9"/>
      <color indexed="12"/>
      <name val="Arial"/>
      <family val="2"/>
    </font>
    <font>
      <b/>
      <sz val="8.5"/>
      <color indexed="10"/>
      <name val="Verdana"/>
      <family val="2"/>
    </font>
    <font>
      <b/>
      <sz val="8.5"/>
      <color indexed="55"/>
      <name val="Verdana"/>
      <family val="2"/>
    </font>
    <font>
      <sz val="8.5"/>
      <color indexed="17"/>
      <name val="Verdana"/>
      <family val="2"/>
    </font>
    <font>
      <sz val="8.5"/>
      <color indexed="8"/>
      <name val="Verdana"/>
      <family val="2"/>
    </font>
    <font>
      <sz val="8.5"/>
      <color indexed="30"/>
      <name val="Verdana"/>
      <family val="2"/>
    </font>
    <font>
      <sz val="8.5"/>
      <color indexed="10"/>
      <name val="Verdana"/>
      <family val="2"/>
    </font>
    <font>
      <sz val="8.5"/>
      <color indexed="55"/>
      <name val="Verdana"/>
      <family val="2"/>
    </font>
    <font>
      <b/>
      <i/>
      <sz val="8"/>
      <color indexed="55"/>
      <name val="Verdana"/>
      <family val="2"/>
    </font>
    <font>
      <sz val="11"/>
      <color indexed="36"/>
      <name val="Calibri"/>
      <family val="2"/>
    </font>
    <font>
      <b/>
      <i/>
      <sz val="8"/>
      <color indexed="10"/>
      <name val="Verdana"/>
      <family val="2"/>
    </font>
    <font>
      <sz val="8.5"/>
      <color indexed="23"/>
      <name val="Verdana"/>
      <family val="2"/>
    </font>
    <font>
      <b/>
      <i/>
      <sz val="8.5"/>
      <color indexed="55"/>
      <name val="Verdana"/>
      <family val="2"/>
    </font>
    <font>
      <b/>
      <u val="single"/>
      <sz val="11"/>
      <color indexed="8"/>
      <name val="Calibri"/>
      <family val="2"/>
    </font>
    <font>
      <b/>
      <sz val="8.5"/>
      <color indexed="53"/>
      <name val="Verdana"/>
      <family val="2"/>
    </font>
    <font>
      <sz val="11"/>
      <color indexed="53"/>
      <name val="Calibri"/>
      <family val="2"/>
    </font>
    <font>
      <sz val="8.5"/>
      <color indexed="53"/>
      <name val="Verdana"/>
      <family val="2"/>
    </font>
    <font>
      <b/>
      <i/>
      <sz val="8"/>
      <color indexed="53"/>
      <name val="Verdana"/>
      <family val="2"/>
    </font>
    <font>
      <b/>
      <i/>
      <sz val="9"/>
      <color indexed="30"/>
      <name val="Verdana"/>
      <family val="2"/>
    </font>
    <font>
      <b/>
      <sz val="9"/>
      <color indexed="53"/>
      <name val="Verdana"/>
      <family val="2"/>
    </font>
    <font>
      <b/>
      <sz val="9"/>
      <color indexed="17"/>
      <name val="Verdana"/>
      <family val="2"/>
    </font>
    <font>
      <sz val="9"/>
      <color indexed="17"/>
      <name val="Verdana"/>
      <family val="2"/>
    </font>
    <font>
      <sz val="9"/>
      <color indexed="53"/>
      <name val="Verdana"/>
      <family val="2"/>
    </font>
    <font>
      <b/>
      <i/>
      <sz val="9"/>
      <color indexed="12"/>
      <name val="Arial"/>
      <family val="2"/>
    </font>
    <font>
      <b/>
      <sz val="9"/>
      <color indexed="10"/>
      <name val="Verdana"/>
      <family val="2"/>
    </font>
    <font>
      <b/>
      <i/>
      <sz val="8.5"/>
      <color indexed="10"/>
      <name val="Verdana"/>
      <family val="2"/>
    </font>
    <font>
      <b/>
      <i/>
      <sz val="9"/>
      <color indexed="23"/>
      <name val="Verdana"/>
      <family val="2"/>
    </font>
    <font>
      <i/>
      <sz val="8.5"/>
      <color indexed="23"/>
      <name val="Verdana"/>
      <family val="2"/>
    </font>
    <font>
      <b/>
      <sz val="9"/>
      <color indexed="23"/>
      <name val="Verdana"/>
      <family val="2"/>
    </font>
    <font>
      <b/>
      <i/>
      <sz val="8.5"/>
      <color indexed="8"/>
      <name val="Verdana"/>
      <family val="2"/>
    </font>
    <font>
      <b/>
      <sz val="11"/>
      <name val="Calibri"/>
      <family val="2"/>
    </font>
    <font>
      <b/>
      <i/>
      <sz val="11"/>
      <color indexed="30"/>
      <name val="Calibri"/>
      <family val="2"/>
    </font>
    <font>
      <b/>
      <sz val="11"/>
      <color indexed="53"/>
      <name val="Calibri"/>
      <family val="2"/>
    </font>
    <font>
      <sz val="9"/>
      <color indexed="8"/>
      <name val="Calibri"/>
      <family val="2"/>
    </font>
    <font>
      <sz val="8.5"/>
      <color indexed="36"/>
      <name val="Verdana"/>
      <family val="2"/>
    </font>
    <font>
      <b/>
      <u val="single"/>
      <sz val="13"/>
      <color indexed="8"/>
      <name val="Calibri"/>
      <family val="2"/>
    </font>
    <font>
      <b/>
      <sz val="9"/>
      <color indexed="55"/>
      <name val="Arial"/>
      <family val="2"/>
    </font>
    <font>
      <b/>
      <sz val="9"/>
      <color indexed="10"/>
      <name val="Arial"/>
      <family val="2"/>
    </font>
    <font>
      <b/>
      <sz val="8.5"/>
      <color indexed="8"/>
      <name val="Verdana"/>
      <family val="2"/>
    </font>
    <font>
      <b/>
      <sz val="8.5"/>
      <color indexed="23"/>
      <name val="Verdana"/>
      <family val="2"/>
    </font>
    <font>
      <b/>
      <u val="single"/>
      <sz val="8.5"/>
      <color indexed="8"/>
      <name val="Verdana"/>
      <family val="2"/>
    </font>
    <font>
      <sz val="10"/>
      <color indexed="8"/>
      <name val="Calibri"/>
      <family val="2"/>
    </font>
    <font>
      <b/>
      <sz val="9"/>
      <color indexed="36"/>
      <name val="Verdana"/>
      <family val="2"/>
    </font>
    <font>
      <sz val="9"/>
      <color indexed="36"/>
      <name val="Verdana"/>
      <family val="2"/>
    </font>
    <font>
      <b/>
      <sz val="8.5"/>
      <color indexed="36"/>
      <name val="Verdana"/>
      <family val="2"/>
    </font>
    <font>
      <b/>
      <sz val="9"/>
      <color indexed="55"/>
      <name val="Verdana"/>
      <family val="2"/>
    </font>
    <font>
      <sz val="12"/>
      <color indexed="10"/>
      <name val="Calibri"/>
      <family val="2"/>
    </font>
    <font>
      <b/>
      <sz val="11"/>
      <color indexed="36"/>
      <name val="Calibri"/>
      <family val="2"/>
    </font>
    <font>
      <sz val="11"/>
      <color indexed="23"/>
      <name val="Calibri"/>
      <family val="2"/>
    </font>
    <font>
      <b/>
      <i/>
      <sz val="8.5"/>
      <color indexed="23"/>
      <name val="Verdana"/>
      <family val="2"/>
    </font>
    <font>
      <b/>
      <i/>
      <sz val="8"/>
      <color indexed="23"/>
      <name val="Verdana"/>
      <family val="2"/>
    </font>
    <font>
      <i/>
      <sz val="11"/>
      <color indexed="8"/>
      <name val="Calibri"/>
      <family val="2"/>
    </font>
    <font>
      <sz val="10"/>
      <color indexed="12"/>
      <name val="Arial"/>
      <family val="2"/>
    </font>
    <font>
      <b/>
      <sz val="9"/>
      <color indexed="23"/>
      <name val="Arial"/>
      <family val="2"/>
    </font>
    <font>
      <i/>
      <sz val="8.5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8.5"/>
      <color rgb="FF0070C0"/>
      <name val="Verdana"/>
      <family val="2"/>
    </font>
    <font>
      <sz val="11"/>
      <color rgb="FF00B050"/>
      <name val="Calibri"/>
      <family val="2"/>
    </font>
    <font>
      <b/>
      <i/>
      <sz val="11"/>
      <color rgb="FF000000"/>
      <name val="Calibri"/>
      <family val="2"/>
    </font>
    <font>
      <sz val="11"/>
      <color rgb="FF0070C0"/>
      <name val="Calibri"/>
      <family val="2"/>
    </font>
    <font>
      <b/>
      <sz val="11"/>
      <color rgb="FF00B050"/>
      <name val="Calibri"/>
      <family val="2"/>
    </font>
    <font>
      <b/>
      <sz val="8.5"/>
      <color rgb="FF0070C0"/>
      <name val="Verdana"/>
      <family val="2"/>
    </font>
    <font>
      <sz val="11"/>
      <color theme="0" tint="-0.3499799966812134"/>
      <name val="Calibri"/>
      <family val="2"/>
    </font>
    <font>
      <b/>
      <sz val="8.5"/>
      <color rgb="FF00B050"/>
      <name val="Verdana"/>
      <family val="2"/>
    </font>
    <font>
      <sz val="9"/>
      <color rgb="FF0000FF"/>
      <name val="Arial"/>
      <family val="2"/>
    </font>
    <font>
      <b/>
      <sz val="8.5"/>
      <color rgb="FFFF0000"/>
      <name val="Verdana"/>
      <family val="2"/>
    </font>
    <font>
      <b/>
      <sz val="8.5"/>
      <color theme="0" tint="-0.3499799966812134"/>
      <name val="Verdana"/>
      <family val="2"/>
    </font>
    <font>
      <b/>
      <i/>
      <sz val="11"/>
      <color theme="1"/>
      <name val="Calibri"/>
      <family val="2"/>
    </font>
    <font>
      <sz val="8.5"/>
      <color rgb="FF00B050"/>
      <name val="Verdana"/>
      <family val="2"/>
    </font>
    <font>
      <sz val="8.5"/>
      <color rgb="FF000000"/>
      <name val="Verdana"/>
      <family val="2"/>
    </font>
    <font>
      <sz val="8.5"/>
      <color theme="1"/>
      <name val="Verdana"/>
      <family val="2"/>
    </font>
    <font>
      <sz val="8.5"/>
      <color rgb="FF0070C0"/>
      <name val="Verdana"/>
      <family val="2"/>
    </font>
    <font>
      <sz val="8.5"/>
      <color rgb="FFFF0000"/>
      <name val="Verdana"/>
      <family val="2"/>
    </font>
    <font>
      <sz val="8.5"/>
      <color theme="0" tint="-0.3499799966812134"/>
      <name val="Verdana"/>
      <family val="2"/>
    </font>
    <font>
      <b/>
      <i/>
      <sz val="8"/>
      <color theme="0" tint="-0.3499799966812134"/>
      <name val="Verdana"/>
      <family val="2"/>
    </font>
    <font>
      <b/>
      <sz val="11"/>
      <color rgb="FF000000"/>
      <name val="Calibri"/>
      <family val="2"/>
    </font>
    <font>
      <sz val="11"/>
      <color rgb="FF7030A0"/>
      <name val="Calibri"/>
      <family val="2"/>
    </font>
    <font>
      <b/>
      <i/>
      <sz val="8"/>
      <color rgb="FFFF0000"/>
      <name val="Verdana"/>
      <family val="2"/>
    </font>
    <font>
      <sz val="8.5"/>
      <color theme="0" tint="-0.4999699890613556"/>
      <name val="Verdana"/>
      <family val="2"/>
    </font>
    <font>
      <b/>
      <i/>
      <sz val="8.5"/>
      <color theme="0" tint="-0.3499799966812134"/>
      <name val="Verdana"/>
      <family val="2"/>
    </font>
    <font>
      <sz val="11"/>
      <color rgb="FF000000"/>
      <name val="Calibri"/>
      <family val="2"/>
    </font>
    <font>
      <b/>
      <u val="single"/>
      <sz val="11"/>
      <color theme="1"/>
      <name val="Calibri"/>
      <family val="2"/>
    </font>
    <font>
      <b/>
      <sz val="8.5"/>
      <color theme="9" tint="-0.24997000396251678"/>
      <name val="Verdana"/>
      <family val="2"/>
    </font>
    <font>
      <sz val="11"/>
      <color theme="9" tint="-0.24997000396251678"/>
      <name val="Calibri"/>
      <family val="2"/>
    </font>
    <font>
      <sz val="8.5"/>
      <color theme="9" tint="-0.24997000396251678"/>
      <name val="Verdana"/>
      <family val="2"/>
    </font>
    <font>
      <b/>
      <i/>
      <sz val="8"/>
      <color theme="9" tint="-0.24997000396251678"/>
      <name val="Verdana"/>
      <family val="2"/>
    </font>
    <font>
      <b/>
      <i/>
      <sz val="9"/>
      <color rgb="FF0070C0"/>
      <name val="Verdana"/>
      <family val="2"/>
    </font>
    <font>
      <b/>
      <sz val="9"/>
      <color theme="9" tint="-0.24997000396251678"/>
      <name val="Verdana"/>
      <family val="2"/>
    </font>
    <font>
      <b/>
      <sz val="9"/>
      <color rgb="FF00B050"/>
      <name val="Verdana"/>
      <family val="2"/>
    </font>
    <font>
      <sz val="9"/>
      <color rgb="FF00B050"/>
      <name val="Verdana"/>
      <family val="2"/>
    </font>
    <font>
      <sz val="9"/>
      <color theme="9" tint="-0.24997000396251678"/>
      <name val="Verdana"/>
      <family val="2"/>
    </font>
    <font>
      <b/>
      <i/>
      <sz val="9"/>
      <color rgb="FF0000FF"/>
      <name val="Arial"/>
      <family val="2"/>
    </font>
    <font>
      <b/>
      <sz val="9"/>
      <color rgb="FFFF0000"/>
      <name val="Verdana"/>
      <family val="2"/>
    </font>
    <font>
      <b/>
      <i/>
      <sz val="8.5"/>
      <color rgb="FFFF0000"/>
      <name val="Verdana"/>
      <family val="2"/>
    </font>
    <font>
      <b/>
      <i/>
      <sz val="9"/>
      <color theme="0" tint="-0.4999699890613556"/>
      <name val="Verdana"/>
      <family val="2"/>
    </font>
    <font>
      <i/>
      <sz val="8.5"/>
      <color theme="0" tint="-0.4999699890613556"/>
      <name val="Verdana"/>
      <family val="2"/>
    </font>
    <font>
      <b/>
      <sz val="9"/>
      <color theme="0" tint="-0.4999699890613556"/>
      <name val="Verdana"/>
      <family val="2"/>
    </font>
    <font>
      <b/>
      <i/>
      <sz val="8.5"/>
      <color theme="1"/>
      <name val="Verdana"/>
      <family val="2"/>
    </font>
    <font>
      <b/>
      <i/>
      <sz val="11"/>
      <color rgb="FF0070C0"/>
      <name val="Calibri"/>
      <family val="2"/>
    </font>
    <font>
      <b/>
      <sz val="11"/>
      <color theme="9" tint="-0.24997000396251678"/>
      <name val="Calibri"/>
      <family val="2"/>
    </font>
    <font>
      <sz val="9"/>
      <color theme="1"/>
      <name val="Calibri"/>
      <family val="2"/>
    </font>
    <font>
      <sz val="8.5"/>
      <color rgb="FF7030A0"/>
      <name val="Verdana"/>
      <family val="2"/>
    </font>
    <font>
      <b/>
      <u val="single"/>
      <sz val="13"/>
      <color theme="1"/>
      <name val="Calibri"/>
      <family val="2"/>
    </font>
    <font>
      <b/>
      <sz val="9"/>
      <color theme="0" tint="-0.3499799966812134"/>
      <name val="Arial"/>
      <family val="2"/>
    </font>
    <font>
      <b/>
      <sz val="9"/>
      <color rgb="FFFF0000"/>
      <name val="Arial"/>
      <family val="2"/>
    </font>
    <font>
      <b/>
      <sz val="8.5"/>
      <color rgb="FF000000"/>
      <name val="Verdana"/>
      <family val="2"/>
    </font>
    <font>
      <b/>
      <sz val="8.5"/>
      <color theme="0" tint="-0.4999699890613556"/>
      <name val="Verdana"/>
      <family val="2"/>
    </font>
    <font>
      <b/>
      <i/>
      <sz val="8.5"/>
      <color rgb="FF000000"/>
      <name val="Verdana"/>
      <family val="2"/>
    </font>
    <font>
      <b/>
      <u val="single"/>
      <sz val="8.5"/>
      <color theme="1"/>
      <name val="Verdana"/>
      <family val="2"/>
    </font>
    <font>
      <sz val="10"/>
      <color theme="1"/>
      <name val="Calibri"/>
      <family val="2"/>
    </font>
    <font>
      <b/>
      <sz val="9"/>
      <color rgb="FF7030A0"/>
      <name val="Verdana"/>
      <family val="2"/>
    </font>
    <font>
      <sz val="9"/>
      <color rgb="FF7030A0"/>
      <name val="Verdana"/>
      <family val="2"/>
    </font>
    <font>
      <b/>
      <sz val="8.5"/>
      <color rgb="FF7030A0"/>
      <name val="Verdana"/>
      <family val="2"/>
    </font>
    <font>
      <b/>
      <sz val="9"/>
      <color theme="0" tint="-0.3499799966812134"/>
      <name val="Verdana"/>
      <family val="2"/>
    </font>
    <font>
      <sz val="12"/>
      <color rgb="FFFF0000"/>
      <name val="Calibri"/>
      <family val="2"/>
    </font>
    <font>
      <b/>
      <sz val="11"/>
      <color rgb="FF7030A0"/>
      <name val="Calibri"/>
      <family val="2"/>
    </font>
    <font>
      <sz val="11"/>
      <color theme="0" tint="-0.4999699890613556"/>
      <name val="Calibri"/>
      <family val="2"/>
    </font>
    <font>
      <b/>
      <i/>
      <sz val="8.5"/>
      <color theme="0" tint="-0.4999699890613556"/>
      <name val="Verdana"/>
      <family val="2"/>
    </font>
    <font>
      <b/>
      <i/>
      <sz val="8"/>
      <color theme="0" tint="-0.4999699890613556"/>
      <name val="Verdana"/>
      <family val="2"/>
    </font>
    <font>
      <b/>
      <sz val="8.5"/>
      <color theme="1"/>
      <name val="Verdana"/>
      <family val="2"/>
    </font>
    <font>
      <sz val="10"/>
      <color rgb="FF0000FF"/>
      <name val="Arial"/>
      <family val="2"/>
    </font>
    <font>
      <b/>
      <sz val="9"/>
      <color theme="0" tint="-0.4999699890613556"/>
      <name val="Arial"/>
      <family val="2"/>
    </font>
    <font>
      <i/>
      <sz val="11"/>
      <color theme="1"/>
      <name val="Calibri"/>
      <family val="2"/>
    </font>
    <font>
      <i/>
      <sz val="8.5"/>
      <color theme="1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/>
      <right style="thin"/>
      <top style="medium"/>
      <bottom/>
    </border>
    <border>
      <left/>
      <right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thin"/>
      <right style="medium"/>
      <top style="thin"/>
      <bottom/>
    </border>
    <border>
      <left style="thin"/>
      <right>
        <color indexed="63"/>
      </right>
      <top style="medium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medium"/>
      <top style="medium"/>
      <bottom/>
    </border>
    <border>
      <left>
        <color indexed="63"/>
      </left>
      <right style="medium"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/>
    </border>
    <border>
      <left/>
      <right style="medium"/>
      <top/>
      <bottom style="thin"/>
    </border>
    <border>
      <left style="medium"/>
      <right style="thin"/>
      <top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 style="thin"/>
      <bottom/>
    </border>
    <border>
      <left/>
      <right style="thin"/>
      <top style="thin"/>
      <bottom style="medium"/>
    </border>
    <border>
      <left style="thin"/>
      <right>
        <color indexed="63"/>
      </right>
      <top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>
        <color indexed="63"/>
      </right>
      <top style="thin"/>
      <bottom style="medium"/>
    </border>
    <border>
      <left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/>
      <top style="thin"/>
      <bottom>
        <color indexed="63"/>
      </bottom>
    </border>
    <border>
      <left/>
      <right/>
      <top style="medium"/>
      <bottom style="medium"/>
    </border>
    <border>
      <left style="thin"/>
      <right style="medium"/>
      <top>
        <color indexed="63"/>
      </top>
      <bottom/>
    </border>
    <border>
      <left>
        <color indexed="63"/>
      </left>
      <right style="medium"/>
      <top/>
      <bottom style="medium"/>
    </border>
    <border>
      <left style="thin"/>
      <right style="medium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1" fillId="14" borderId="0" applyNumberFormat="0" applyBorder="0" applyAlignment="0" applyProtection="0"/>
    <xf numFmtId="0" fontId="91" fillId="15" borderId="0" applyNumberFormat="0" applyBorder="0" applyAlignment="0" applyProtection="0"/>
    <xf numFmtId="0" fontId="91" fillId="16" borderId="0" applyNumberFormat="0" applyBorder="0" applyAlignment="0" applyProtection="0"/>
    <xf numFmtId="0" fontId="91" fillId="17" borderId="0" applyNumberFormat="0" applyBorder="0" applyAlignment="0" applyProtection="0"/>
    <xf numFmtId="0" fontId="91" fillId="18" borderId="0" applyNumberFormat="0" applyBorder="0" applyAlignment="0" applyProtection="0"/>
    <xf numFmtId="0" fontId="91" fillId="19" borderId="0" applyNumberFormat="0" applyBorder="0" applyAlignment="0" applyProtection="0"/>
    <xf numFmtId="0" fontId="91" fillId="20" borderId="0" applyNumberFormat="0" applyBorder="0" applyAlignment="0" applyProtection="0"/>
    <xf numFmtId="0" fontId="91" fillId="21" borderId="0" applyNumberFormat="0" applyBorder="0" applyAlignment="0" applyProtection="0"/>
    <xf numFmtId="0" fontId="91" fillId="22" borderId="0" applyNumberFormat="0" applyBorder="0" applyAlignment="0" applyProtection="0"/>
    <xf numFmtId="0" fontId="91" fillId="23" borderId="0" applyNumberFormat="0" applyBorder="0" applyAlignment="0" applyProtection="0"/>
    <xf numFmtId="0" fontId="91" fillId="24" borderId="0" applyNumberFormat="0" applyBorder="0" applyAlignment="0" applyProtection="0"/>
    <xf numFmtId="0" fontId="91" fillId="25" borderId="0" applyNumberFormat="0" applyBorder="0" applyAlignment="0" applyProtection="0"/>
    <xf numFmtId="0" fontId="92" fillId="26" borderId="0" applyNumberFormat="0" applyBorder="0" applyAlignment="0" applyProtection="0"/>
    <xf numFmtId="0" fontId="93" fillId="27" borderId="1" applyNumberFormat="0" applyAlignment="0" applyProtection="0"/>
    <xf numFmtId="0" fontId="9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29" borderId="0" applyNumberFormat="0" applyBorder="0" applyAlignment="0" applyProtection="0"/>
    <xf numFmtId="0" fontId="98" fillId="0" borderId="3" applyNumberFormat="0" applyFill="0" applyAlignment="0" applyProtection="0"/>
    <xf numFmtId="0" fontId="99" fillId="0" borderId="4" applyNumberFormat="0" applyFill="0" applyAlignment="0" applyProtection="0"/>
    <xf numFmtId="0" fontId="100" fillId="0" borderId="5" applyNumberFormat="0" applyFill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30" borderId="1" applyNumberFormat="0" applyAlignment="0" applyProtection="0"/>
    <xf numFmtId="0" fontId="103" fillId="0" borderId="6" applyNumberFormat="0" applyFill="0" applyAlignment="0" applyProtection="0"/>
    <xf numFmtId="0" fontId="104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105" fillId="27" borderId="8" applyNumberFormat="0" applyAlignment="0" applyProtection="0"/>
    <xf numFmtId="9" fontId="0" fillId="0" borderId="0" applyFon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9" applyNumberFormat="0" applyFill="0" applyAlignment="0" applyProtection="0"/>
    <xf numFmtId="0" fontId="108" fillId="0" borderId="0" applyNumberFormat="0" applyFill="0" applyBorder="0" applyAlignment="0" applyProtection="0"/>
  </cellStyleXfs>
  <cellXfs count="1486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9" fillId="33" borderId="10" xfId="0" applyFont="1" applyFill="1" applyBorder="1" applyAlignment="1">
      <alignment/>
    </xf>
    <xf numFmtId="0" fontId="4" fillId="0" borderId="0" xfId="61" applyFont="1" applyFill="1" applyBorder="1" applyAlignment="1">
      <alignment horizontal="center"/>
      <protection/>
    </xf>
    <xf numFmtId="0" fontId="109" fillId="0" borderId="0" xfId="57" applyFont="1" applyFill="1" applyBorder="1" applyAlignment="1">
      <alignment horizontal="center"/>
      <protection/>
    </xf>
    <xf numFmtId="0" fontId="110" fillId="0" borderId="0" xfId="0" applyFont="1" applyAlignment="1">
      <alignment/>
    </xf>
    <xf numFmtId="0" fontId="111" fillId="0" borderId="0" xfId="0" applyFont="1" applyAlignment="1">
      <alignment/>
    </xf>
    <xf numFmtId="0" fontId="112" fillId="0" borderId="0" xfId="0" applyFont="1" applyAlignment="1">
      <alignment horizontal="center"/>
    </xf>
    <xf numFmtId="0" fontId="113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Border="1" applyAlignment="1">
      <alignment/>
    </xf>
    <xf numFmtId="0" fontId="114" fillId="0" borderId="0" xfId="61" applyFont="1" applyFill="1" applyBorder="1" applyAlignment="1">
      <alignment horizontal="center"/>
      <protection/>
    </xf>
    <xf numFmtId="0" fontId="9" fillId="34" borderId="0" xfId="0" applyFont="1" applyFill="1" applyAlignment="1">
      <alignment/>
    </xf>
    <xf numFmtId="0" fontId="110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115" fillId="0" borderId="0" xfId="0" applyFont="1" applyAlignment="1">
      <alignment/>
    </xf>
    <xf numFmtId="0" fontId="0" fillId="0" borderId="0" xfId="0" applyFont="1" applyAlignment="1">
      <alignment horizontal="left"/>
    </xf>
    <xf numFmtId="0" fontId="116" fillId="0" borderId="0" xfId="61" applyFont="1" applyFill="1" applyBorder="1" applyAlignment="1">
      <alignment horizontal="center"/>
      <protection/>
    </xf>
    <xf numFmtId="0" fontId="110" fillId="0" borderId="0" xfId="0" applyFont="1" applyFill="1" applyBorder="1" applyAlignment="1">
      <alignment horizontal="center"/>
    </xf>
    <xf numFmtId="0" fontId="5" fillId="0" borderId="0" xfId="61" applyFont="1" applyFill="1" applyBorder="1" applyAlignment="1">
      <alignment horizontal="center"/>
      <protection/>
    </xf>
    <xf numFmtId="0" fontId="9" fillId="0" borderId="0" xfId="0" applyFont="1" applyFill="1" applyBorder="1" applyAlignment="1">
      <alignment/>
    </xf>
    <xf numFmtId="0" fontId="110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110" fillId="0" borderId="0" xfId="0" applyFont="1" applyBorder="1" applyAlignment="1">
      <alignment/>
    </xf>
    <xf numFmtId="0" fontId="117" fillId="33" borderId="11" xfId="59" applyFont="1" applyFill="1" applyBorder="1" applyAlignment="1">
      <alignment horizontal="left"/>
      <protection/>
    </xf>
    <xf numFmtId="0" fontId="117" fillId="33" borderId="12" xfId="59" applyFont="1" applyFill="1" applyBorder="1" applyAlignment="1">
      <alignment horizontal="left"/>
      <protection/>
    </xf>
    <xf numFmtId="0" fontId="117" fillId="33" borderId="12" xfId="59" applyFont="1" applyFill="1" applyBorder="1" applyAlignment="1">
      <alignment horizontal="center"/>
      <protection/>
    </xf>
    <xf numFmtId="0" fontId="6" fillId="0" borderId="10" xfId="61" applyFont="1" applyFill="1" applyBorder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18" fillId="0" borderId="0" xfId="61" applyFont="1" applyFill="1" applyBorder="1" applyAlignment="1">
      <alignment horizontal="center"/>
      <protection/>
    </xf>
    <xf numFmtId="0" fontId="119" fillId="0" borderId="0" xfId="61" applyFont="1" applyFill="1" applyBorder="1" applyAlignment="1">
      <alignment horizontal="center"/>
      <protection/>
    </xf>
    <xf numFmtId="0" fontId="7" fillId="0" borderId="0" xfId="59" applyFont="1" applyBorder="1" applyAlignment="1">
      <alignment horizontal="left"/>
      <protection/>
    </xf>
    <xf numFmtId="0" fontId="7" fillId="0" borderId="0" xfId="59" applyFont="1" applyBorder="1" applyAlignment="1">
      <alignment horizontal="center"/>
      <protection/>
    </xf>
    <xf numFmtId="0" fontId="6" fillId="0" borderId="13" xfId="61" applyFont="1" applyFill="1" applyBorder="1">
      <alignment/>
      <protection/>
    </xf>
    <xf numFmtId="0" fontId="108" fillId="0" borderId="0" xfId="0" applyFont="1" applyAlignment="1">
      <alignment/>
    </xf>
    <xf numFmtId="0" fontId="115" fillId="0" borderId="0" xfId="0" applyFont="1" applyBorder="1" applyAlignment="1">
      <alignment/>
    </xf>
    <xf numFmtId="0" fontId="6" fillId="0" borderId="0" xfId="60" applyFont="1" applyFill="1" applyBorder="1" applyAlignment="1">
      <alignment horizontal="left"/>
      <protection/>
    </xf>
    <xf numFmtId="0" fontId="4" fillId="0" borderId="0" xfId="60" applyFont="1" applyFill="1" applyBorder="1" applyAlignment="1">
      <alignment horizontal="left"/>
      <protection/>
    </xf>
    <xf numFmtId="0" fontId="7" fillId="0" borderId="0" xfId="60" applyFont="1" applyFill="1" applyBorder="1">
      <alignment/>
      <protection/>
    </xf>
    <xf numFmtId="0" fontId="7" fillId="0" borderId="0" xfId="60" applyFont="1" applyBorder="1" applyAlignment="1">
      <alignment horizontal="left"/>
      <protection/>
    </xf>
    <xf numFmtId="0" fontId="117" fillId="33" borderId="10" xfId="61" applyFont="1" applyFill="1" applyBorder="1">
      <alignment/>
      <protection/>
    </xf>
    <xf numFmtId="0" fontId="0" fillId="0" borderId="10" xfId="0" applyFont="1" applyBorder="1" applyAlignment="1">
      <alignment/>
    </xf>
    <xf numFmtId="0" fontId="0" fillId="6" borderId="0" xfId="0" applyFont="1" applyFill="1" applyAlignment="1">
      <alignment/>
    </xf>
    <xf numFmtId="0" fontId="0" fillId="17" borderId="0" xfId="0" applyFont="1" applyFill="1" applyAlignment="1">
      <alignment horizontal="left"/>
    </xf>
    <xf numFmtId="0" fontId="0" fillId="17" borderId="0" xfId="0" applyFont="1" applyFill="1" applyAlignment="1">
      <alignment horizontal="center"/>
    </xf>
    <xf numFmtId="0" fontId="120" fillId="0" borderId="0" xfId="0" applyFont="1" applyAlignment="1">
      <alignment/>
    </xf>
    <xf numFmtId="0" fontId="7" fillId="16" borderId="0" xfId="57" applyFont="1" applyFill="1" applyBorder="1" applyAlignment="1">
      <alignment horizontal="left"/>
      <protection/>
    </xf>
    <xf numFmtId="0" fontId="0" fillId="16" borderId="0" xfId="0" applyFont="1" applyFill="1" applyAlignment="1">
      <alignment horizontal="center"/>
    </xf>
    <xf numFmtId="0" fontId="0" fillId="16" borderId="0" xfId="0" applyFont="1" applyFill="1" applyAlignment="1">
      <alignment/>
    </xf>
    <xf numFmtId="0" fontId="7" fillId="6" borderId="0" xfId="57" applyFont="1" applyFill="1" applyBorder="1" applyAlignment="1">
      <alignment horizontal="left"/>
      <protection/>
    </xf>
    <xf numFmtId="0" fontId="0" fillId="6" borderId="0" xfId="0" applyFont="1" applyFill="1" applyAlignment="1">
      <alignment horizontal="center"/>
    </xf>
    <xf numFmtId="0" fontId="7" fillId="19" borderId="0" xfId="60" applyFont="1" applyFill="1" applyBorder="1" applyAlignment="1">
      <alignment horizontal="left"/>
      <protection/>
    </xf>
    <xf numFmtId="0" fontId="0" fillId="19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112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110" fillId="0" borderId="0" xfId="0" applyFont="1" applyFill="1" applyAlignment="1">
      <alignment/>
    </xf>
    <xf numFmtId="0" fontId="121" fillId="0" borderId="10" xfId="0" applyFont="1" applyBorder="1" applyAlignment="1">
      <alignment horizontal="center" vertical="center"/>
    </xf>
    <xf numFmtId="0" fontId="122" fillId="0" borderId="0" xfId="0" applyFont="1" applyAlignment="1">
      <alignment vertical="center"/>
    </xf>
    <xf numFmtId="0" fontId="121" fillId="34" borderId="10" xfId="0" applyFont="1" applyFill="1" applyBorder="1" applyAlignment="1">
      <alignment horizontal="center" vertical="center"/>
    </xf>
    <xf numFmtId="0" fontId="6" fillId="0" borderId="10" xfId="59" applyFont="1" applyFill="1" applyBorder="1" applyAlignment="1">
      <alignment horizontal="left" vertical="center"/>
      <protection/>
    </xf>
    <xf numFmtId="0" fontId="121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10" xfId="60" applyFont="1" applyFill="1" applyBorder="1" applyAlignment="1">
      <alignment horizontal="left" vertical="center"/>
      <protection/>
    </xf>
    <xf numFmtId="0" fontId="6" fillId="0" borderId="10" xfId="61" applyFont="1" applyFill="1" applyBorder="1" applyAlignment="1">
      <alignment vertical="center"/>
      <protection/>
    </xf>
    <xf numFmtId="0" fontId="0" fillId="0" borderId="0" xfId="0" applyFont="1" applyFill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123" fillId="0" borderId="0" xfId="0" applyFont="1" applyFill="1" applyAlignment="1">
      <alignment vertical="center"/>
    </xf>
    <xf numFmtId="0" fontId="6" fillId="34" borderId="10" xfId="0" applyFont="1" applyFill="1" applyBorder="1" applyAlignment="1">
      <alignment horizontal="center" vertical="center"/>
    </xf>
    <xf numFmtId="0" fontId="123" fillId="0" borderId="10" xfId="0" applyFont="1" applyFill="1" applyBorder="1" applyAlignment="1" quotePrefix="1">
      <alignment horizontal="center"/>
    </xf>
    <xf numFmtId="0" fontId="123" fillId="0" borderId="0" xfId="0" applyFont="1" applyAlignment="1">
      <alignment/>
    </xf>
    <xf numFmtId="0" fontId="124" fillId="0" borderId="0" xfId="0" applyFont="1" applyAlignment="1">
      <alignment horizontal="center"/>
    </xf>
    <xf numFmtId="0" fontId="125" fillId="0" borderId="0" xfId="0" applyFont="1" applyAlignment="1">
      <alignment/>
    </xf>
    <xf numFmtId="0" fontId="126" fillId="0" borderId="0" xfId="0" applyFont="1" applyAlignment="1">
      <alignment/>
    </xf>
    <xf numFmtId="0" fontId="6" fillId="0" borderId="0" xfId="0" applyFont="1" applyAlignment="1">
      <alignment/>
    </xf>
    <xf numFmtId="0" fontId="116" fillId="0" borderId="0" xfId="0" applyFont="1" applyAlignment="1">
      <alignment/>
    </xf>
    <xf numFmtId="0" fontId="121" fillId="0" borderId="0" xfId="0" applyFont="1" applyAlignment="1">
      <alignment/>
    </xf>
    <xf numFmtId="0" fontId="123" fillId="0" borderId="0" xfId="0" applyFont="1" applyAlignment="1">
      <alignment horizontal="center"/>
    </xf>
    <xf numFmtId="0" fontId="123" fillId="0" borderId="0" xfId="0" applyFont="1" applyFill="1" applyAlignment="1">
      <alignment/>
    </xf>
    <xf numFmtId="0" fontId="123" fillId="0" borderId="0" xfId="0" applyFont="1" applyFill="1" applyAlignment="1">
      <alignment horizontal="center"/>
    </xf>
    <xf numFmtId="0" fontId="124" fillId="0" borderId="0" xfId="0" applyFont="1" applyFill="1" applyAlignment="1">
      <alignment horizontal="center"/>
    </xf>
    <xf numFmtId="0" fontId="12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121" fillId="0" borderId="0" xfId="0" applyFont="1" applyFill="1" applyBorder="1" applyAlignment="1">
      <alignment/>
    </xf>
    <xf numFmtId="0" fontId="6" fillId="0" borderId="10" xfId="57" applyFont="1" applyFill="1" applyBorder="1" applyAlignment="1">
      <alignment horizontal="left" vertical="center"/>
      <protection/>
    </xf>
    <xf numFmtId="0" fontId="6" fillId="0" borderId="14" xfId="57" applyFont="1" applyFill="1" applyBorder="1" applyAlignment="1">
      <alignment horizontal="left" vertical="center"/>
      <protection/>
    </xf>
    <xf numFmtId="0" fontId="123" fillId="0" borderId="0" xfId="0" applyFont="1" applyFill="1" applyAlignment="1">
      <alignment horizontal="center" vertical="center"/>
    </xf>
    <xf numFmtId="0" fontId="124" fillId="0" borderId="0" xfId="0" applyFont="1" applyFill="1" applyAlignment="1">
      <alignment horizontal="center" vertical="center"/>
    </xf>
    <xf numFmtId="0" fontId="126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21" fillId="0" borderId="0" xfId="0" applyFont="1" applyFill="1" applyAlignment="1">
      <alignment vertical="center"/>
    </xf>
    <xf numFmtId="0" fontId="7" fillId="0" borderId="0" xfId="57" applyFont="1" applyFill="1" applyBorder="1" applyAlignment="1">
      <alignment horizontal="center"/>
      <protection/>
    </xf>
    <xf numFmtId="0" fontId="7" fillId="0" borderId="0" xfId="57" applyFont="1" applyFill="1" applyBorder="1" applyAlignment="1">
      <alignment horizontal="left"/>
      <protection/>
    </xf>
    <xf numFmtId="0" fontId="127" fillId="0" borderId="0" xfId="57" applyFont="1" applyFill="1" applyBorder="1" applyAlignment="1">
      <alignment horizontal="center"/>
      <protection/>
    </xf>
    <xf numFmtId="0" fontId="6" fillId="0" borderId="14" xfId="61" applyFont="1" applyFill="1" applyBorder="1">
      <alignment/>
      <protection/>
    </xf>
    <xf numFmtId="0" fontId="107" fillId="0" borderId="10" xfId="0" applyFont="1" applyBorder="1" applyAlignment="1">
      <alignment horizontal="center"/>
    </xf>
    <xf numFmtId="15" fontId="2" fillId="0" borderId="10" xfId="58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128" fillId="0" borderId="10" xfId="0" applyFont="1" applyBorder="1" applyAlignment="1">
      <alignment horizontal="center"/>
    </xf>
    <xf numFmtId="0" fontId="115" fillId="0" borderId="0" xfId="0" applyFont="1" applyFill="1" applyAlignment="1">
      <alignment/>
    </xf>
    <xf numFmtId="0" fontId="115" fillId="0" borderId="0" xfId="0" applyFont="1" applyFill="1" applyBorder="1" applyAlignment="1">
      <alignment/>
    </xf>
    <xf numFmtId="0" fontId="108" fillId="0" borderId="0" xfId="0" applyFont="1" applyFill="1" applyAlignment="1">
      <alignment/>
    </xf>
    <xf numFmtId="0" fontId="129" fillId="0" borderId="0" xfId="0" applyFont="1" applyFill="1" applyAlignment="1">
      <alignment/>
    </xf>
    <xf numFmtId="0" fontId="130" fillId="0" borderId="0" xfId="57" applyFont="1" applyFill="1" applyBorder="1" applyAlignment="1">
      <alignment horizontal="center"/>
      <protection/>
    </xf>
    <xf numFmtId="0" fontId="12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21" fillId="0" borderId="0" xfId="0" applyFont="1" applyFill="1" applyAlignment="1">
      <alignment/>
    </xf>
    <xf numFmtId="0" fontId="116" fillId="0" borderId="0" xfId="0" applyFont="1" applyFill="1" applyAlignment="1">
      <alignment/>
    </xf>
    <xf numFmtId="0" fontId="4" fillId="0" borderId="0" xfId="57" applyFont="1" applyFill="1" applyBorder="1" applyAlignment="1">
      <alignment horizontal="left"/>
      <protection/>
    </xf>
    <xf numFmtId="0" fontId="4" fillId="0" borderId="0" xfId="57" applyFont="1" applyFill="1" applyBorder="1" applyAlignment="1">
      <alignment horizontal="center"/>
      <protection/>
    </xf>
    <xf numFmtId="0" fontId="4" fillId="9" borderId="0" xfId="60" applyFont="1" applyFill="1" applyBorder="1" applyAlignment="1">
      <alignment horizontal="left"/>
      <protection/>
    </xf>
    <xf numFmtId="0" fontId="0" fillId="9" borderId="0" xfId="0" applyFont="1" applyFill="1" applyAlignment="1">
      <alignment/>
    </xf>
    <xf numFmtId="0" fontId="131" fillId="0" borderId="0" xfId="0" applyFont="1" applyFill="1" applyAlignment="1">
      <alignment/>
    </xf>
    <xf numFmtId="0" fontId="7" fillId="16" borderId="0" xfId="60" applyFont="1" applyFill="1" applyBorder="1" applyAlignment="1">
      <alignment horizontal="left"/>
      <protection/>
    </xf>
    <xf numFmtId="0" fontId="112" fillId="16" borderId="0" xfId="0" applyFont="1" applyFill="1" applyAlignment="1">
      <alignment horizontal="center"/>
    </xf>
    <xf numFmtId="0" fontId="9" fillId="16" borderId="0" xfId="0" applyFont="1" applyFill="1" applyAlignment="1">
      <alignment/>
    </xf>
    <xf numFmtId="0" fontId="110" fillId="16" borderId="0" xfId="0" applyFont="1" applyFill="1" applyAlignment="1">
      <alignment/>
    </xf>
    <xf numFmtId="0" fontId="7" fillId="6" borderId="0" xfId="57" applyFont="1" applyFill="1" applyBorder="1" applyAlignment="1">
      <alignment horizontal="center"/>
      <protection/>
    </xf>
    <xf numFmtId="0" fontId="127" fillId="6" borderId="0" xfId="57" applyFont="1" applyFill="1" applyBorder="1" applyAlignment="1">
      <alignment horizontal="center"/>
      <protection/>
    </xf>
    <xf numFmtId="0" fontId="5" fillId="6" borderId="0" xfId="61" applyFont="1" applyFill="1" applyBorder="1" applyAlignment="1">
      <alignment horizontal="center"/>
      <protection/>
    </xf>
    <xf numFmtId="0" fontId="132" fillId="0" borderId="0" xfId="57" applyFont="1" applyFill="1" applyBorder="1" applyAlignment="1">
      <alignment horizontal="left"/>
      <protection/>
    </xf>
    <xf numFmtId="0" fontId="121" fillId="0" borderId="0" xfId="0" applyFont="1" applyFill="1" applyBorder="1" applyAlignment="1">
      <alignment horizontal="center" vertical="center"/>
    </xf>
    <xf numFmtId="0" fontId="123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33" fillId="0" borderId="0" xfId="0" applyFont="1" applyAlignment="1">
      <alignment/>
    </xf>
    <xf numFmtId="0" fontId="0" fillId="0" borderId="0" xfId="0" applyFont="1" applyAlignment="1" quotePrefix="1">
      <alignment/>
    </xf>
    <xf numFmtId="0" fontId="9" fillId="0" borderId="0" xfId="53" applyFont="1" applyAlignment="1" applyProtection="1">
      <alignment horizontal="left"/>
      <protection/>
    </xf>
    <xf numFmtId="0" fontId="134" fillId="0" borderId="0" xfId="0" applyFont="1" applyAlignment="1">
      <alignment horizontal="left"/>
    </xf>
    <xf numFmtId="0" fontId="135" fillId="34" borderId="10" xfId="61" applyFont="1" applyFill="1" applyBorder="1" applyAlignment="1">
      <alignment horizontal="center" vertical="center"/>
      <protection/>
    </xf>
    <xf numFmtId="0" fontId="135" fillId="0" borderId="0" xfId="61" applyFont="1" applyFill="1" applyBorder="1" applyAlignment="1">
      <alignment horizontal="center"/>
      <protection/>
    </xf>
    <xf numFmtId="0" fontId="136" fillId="0" borderId="0" xfId="0" applyFont="1" applyFill="1" applyAlignment="1">
      <alignment/>
    </xf>
    <xf numFmtId="0" fontId="137" fillId="0" borderId="0" xfId="0" applyFont="1" applyFill="1" applyAlignment="1">
      <alignment/>
    </xf>
    <xf numFmtId="0" fontId="136" fillId="0" borderId="0" xfId="0" applyFont="1" applyAlignment="1">
      <alignment/>
    </xf>
    <xf numFmtId="0" fontId="138" fillId="0" borderId="0" xfId="57" applyFont="1" applyFill="1" applyBorder="1" applyAlignment="1">
      <alignment horizontal="center"/>
      <protection/>
    </xf>
    <xf numFmtId="0" fontId="136" fillId="0" borderId="0" xfId="0" applyFont="1" applyFill="1" applyBorder="1" applyAlignment="1">
      <alignment/>
    </xf>
    <xf numFmtId="0" fontId="136" fillId="0" borderId="0" xfId="0" applyFont="1" applyBorder="1" applyAlignment="1">
      <alignment/>
    </xf>
    <xf numFmtId="15" fontId="139" fillId="0" borderId="15" xfId="58" applyNumberFormat="1" applyFont="1" applyFill="1" applyBorder="1" applyAlignment="1">
      <alignment horizontal="center" textRotation="90"/>
      <protection/>
    </xf>
    <xf numFmtId="0" fontId="112" fillId="33" borderId="16" xfId="0" applyFont="1" applyFill="1" applyBorder="1" applyAlignment="1">
      <alignment horizontal="center"/>
    </xf>
    <xf numFmtId="0" fontId="2" fillId="34" borderId="17" xfId="58" applyFont="1" applyFill="1" applyBorder="1" applyAlignment="1">
      <alignment horizontal="center" textRotation="90" wrapText="1"/>
      <protection/>
    </xf>
    <xf numFmtId="0" fontId="140" fillId="34" borderId="18" xfId="58" applyFont="1" applyFill="1" applyBorder="1" applyAlignment="1">
      <alignment horizontal="center" textRotation="90" wrapText="1"/>
      <protection/>
    </xf>
    <xf numFmtId="0" fontId="141" fillId="34" borderId="19" xfId="58" applyFont="1" applyFill="1" applyBorder="1" applyAlignment="1">
      <alignment horizontal="center" textRotation="90" wrapText="1"/>
      <protection/>
    </xf>
    <xf numFmtId="0" fontId="9" fillId="33" borderId="20" xfId="0" applyFont="1" applyFill="1" applyBorder="1" applyAlignment="1">
      <alignment/>
    </xf>
    <xf numFmtId="0" fontId="110" fillId="33" borderId="21" xfId="0" applyFont="1" applyFill="1" applyBorder="1" applyAlignment="1">
      <alignment/>
    </xf>
    <xf numFmtId="0" fontId="5" fillId="34" borderId="20" xfId="61" applyFont="1" applyFill="1" applyBorder="1" applyAlignment="1">
      <alignment horizontal="center" vertical="center"/>
      <protection/>
    </xf>
    <xf numFmtId="0" fontId="116" fillId="34" borderId="21" xfId="61" applyFont="1" applyFill="1" applyBorder="1" applyAlignment="1">
      <alignment horizontal="center" vertical="center"/>
      <protection/>
    </xf>
    <xf numFmtId="0" fontId="116" fillId="34" borderId="22" xfId="61" applyFont="1" applyFill="1" applyBorder="1" applyAlignment="1">
      <alignment horizontal="center" vertical="center"/>
      <protection/>
    </xf>
    <xf numFmtId="0" fontId="8" fillId="0" borderId="18" xfId="58" applyFont="1" applyFill="1" applyBorder="1" applyAlignment="1">
      <alignment horizontal="center" textRotation="90" wrapText="1"/>
      <protection/>
    </xf>
    <xf numFmtId="0" fontId="142" fillId="0" borderId="18" xfId="58" applyFont="1" applyFill="1" applyBorder="1" applyAlignment="1">
      <alignment horizontal="center" textRotation="90" wrapText="1"/>
      <protection/>
    </xf>
    <xf numFmtId="0" fontId="8" fillId="0" borderId="23" xfId="58" applyFont="1" applyFill="1" applyBorder="1" applyAlignment="1">
      <alignment horizontal="center" textRotation="90" wrapText="1"/>
      <protection/>
    </xf>
    <xf numFmtId="0" fontId="142" fillId="0" borderId="24" xfId="58" applyFont="1" applyFill="1" applyBorder="1" applyAlignment="1">
      <alignment horizontal="center" textRotation="90" wrapText="1"/>
      <protection/>
    </xf>
    <xf numFmtId="0" fontId="8" fillId="0" borderId="24" xfId="58" applyFont="1" applyFill="1" applyBorder="1" applyAlignment="1">
      <alignment horizontal="center" textRotation="90" wrapText="1"/>
      <protection/>
    </xf>
    <xf numFmtId="0" fontId="142" fillId="0" borderId="25" xfId="58" applyFont="1" applyFill="1" applyBorder="1" applyAlignment="1">
      <alignment horizontal="center" textRotation="90" wrapText="1"/>
      <protection/>
    </xf>
    <xf numFmtId="0" fontId="143" fillId="0" borderId="24" xfId="58" applyFont="1" applyFill="1" applyBorder="1" applyAlignment="1">
      <alignment horizontal="center" textRotation="90" wrapText="1"/>
      <protection/>
    </xf>
    <xf numFmtId="15" fontId="3" fillId="0" borderId="26" xfId="58" applyNumberFormat="1" applyFont="1" applyFill="1" applyBorder="1" applyAlignment="1">
      <alignment horizontal="center" textRotation="90"/>
      <protection/>
    </xf>
    <xf numFmtId="0" fontId="144" fillId="33" borderId="27" xfId="61" applyFont="1" applyFill="1" applyBorder="1" applyAlignment="1">
      <alignment horizontal="center"/>
      <protection/>
    </xf>
    <xf numFmtId="0" fontId="4" fillId="0" borderId="27" xfId="61" applyFont="1" applyFill="1" applyBorder="1" applyAlignment="1">
      <alignment horizontal="center" vertical="center"/>
      <protection/>
    </xf>
    <xf numFmtId="0" fontId="4" fillId="0" borderId="28" xfId="61" applyFont="1" applyFill="1" applyBorder="1" applyAlignment="1">
      <alignment horizontal="center" vertical="center"/>
      <protection/>
    </xf>
    <xf numFmtId="0" fontId="2" fillId="0" borderId="29" xfId="59" applyFont="1" applyFill="1" applyBorder="1" applyAlignment="1">
      <alignment horizontal="center" wrapText="1"/>
      <protection/>
    </xf>
    <xf numFmtId="15" fontId="2" fillId="0" borderId="23" xfId="58" applyNumberFormat="1" applyFont="1" applyFill="1" applyBorder="1" applyAlignment="1">
      <alignment horizontal="center"/>
      <protection/>
    </xf>
    <xf numFmtId="0" fontId="128" fillId="0" borderId="19" xfId="0" applyFont="1" applyBorder="1" applyAlignment="1">
      <alignment horizontal="center"/>
    </xf>
    <xf numFmtId="0" fontId="0" fillId="33" borderId="3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6" fillId="0" borderId="20" xfId="59" applyFont="1" applyFill="1" applyBorder="1" applyAlignment="1">
      <alignment horizontal="left" vertical="center"/>
      <protection/>
    </xf>
    <xf numFmtId="0" fontId="6" fillId="0" borderId="20" xfId="60" applyFont="1" applyFill="1" applyBorder="1" applyAlignment="1">
      <alignment horizontal="left" vertical="center"/>
      <protection/>
    </xf>
    <xf numFmtId="0" fontId="6" fillId="0" borderId="20" xfId="61" applyFont="1" applyFill="1" applyBorder="1" applyAlignment="1">
      <alignment vertical="center"/>
      <protection/>
    </xf>
    <xf numFmtId="0" fontId="6" fillId="0" borderId="21" xfId="57" applyFont="1" applyFill="1" applyBorder="1" applyAlignment="1">
      <alignment horizontal="left" vertical="center"/>
      <protection/>
    </xf>
    <xf numFmtId="0" fontId="109" fillId="34" borderId="16" xfId="57" applyFont="1" applyFill="1" applyBorder="1" applyAlignment="1">
      <alignment horizontal="center" vertical="center"/>
      <protection/>
    </xf>
    <xf numFmtId="0" fontId="109" fillId="34" borderId="31" xfId="57" applyFont="1" applyFill="1" applyBorder="1" applyAlignment="1">
      <alignment horizontal="center" vertical="center"/>
      <protection/>
    </xf>
    <xf numFmtId="0" fontId="145" fillId="34" borderId="15" xfId="58" applyFont="1" applyFill="1" applyBorder="1" applyAlignment="1">
      <alignment horizontal="center" textRotation="90" wrapText="1"/>
      <protection/>
    </xf>
    <xf numFmtId="0" fontId="146" fillId="34" borderId="16" xfId="57" applyFont="1" applyFill="1" applyBorder="1" applyAlignment="1">
      <alignment horizontal="center" vertical="center"/>
      <protection/>
    </xf>
    <xf numFmtId="0" fontId="147" fillId="34" borderId="17" xfId="58" applyFont="1" applyFill="1" applyBorder="1" applyAlignment="1">
      <alignment horizontal="center" textRotation="90" wrapText="1"/>
      <protection/>
    </xf>
    <xf numFmtId="0" fontId="119" fillId="0" borderId="20" xfId="61" applyFont="1" applyFill="1" applyBorder="1" applyAlignment="1">
      <alignment horizontal="center" vertical="center"/>
      <protection/>
    </xf>
    <xf numFmtId="0" fontId="119" fillId="0" borderId="21" xfId="61" applyFont="1" applyFill="1" applyBorder="1" applyAlignment="1">
      <alignment horizontal="center" vertical="center"/>
      <protection/>
    </xf>
    <xf numFmtId="0" fontId="148" fillId="35" borderId="20" xfId="61" applyFont="1" applyFill="1" applyBorder="1" applyAlignment="1">
      <alignment horizontal="center" vertical="center"/>
      <protection/>
    </xf>
    <xf numFmtId="0" fontId="148" fillId="35" borderId="32" xfId="61" applyFont="1" applyFill="1" applyBorder="1" applyAlignment="1">
      <alignment horizontal="center" vertical="center"/>
      <protection/>
    </xf>
    <xf numFmtId="0" fontId="141" fillId="34" borderId="33" xfId="58" applyFont="1" applyFill="1" applyBorder="1" applyAlignment="1">
      <alignment horizontal="center" textRotation="90" wrapText="1"/>
      <protection/>
    </xf>
    <xf numFmtId="0" fontId="116" fillId="9" borderId="21" xfId="61" applyFont="1" applyFill="1" applyBorder="1" applyAlignment="1">
      <alignment horizontal="center" vertical="center"/>
      <protection/>
    </xf>
    <xf numFmtId="0" fontId="135" fillId="34" borderId="34" xfId="61" applyFont="1" applyFill="1" applyBorder="1" applyAlignment="1">
      <alignment horizontal="center" vertical="center"/>
      <protection/>
    </xf>
    <xf numFmtId="0" fontId="118" fillId="0" borderId="27" xfId="61" applyFont="1" applyFill="1" applyBorder="1" applyAlignment="1">
      <alignment horizontal="center" vertical="center"/>
      <protection/>
    </xf>
    <xf numFmtId="0" fontId="149" fillId="34" borderId="17" xfId="58" applyFont="1" applyFill="1" applyBorder="1" applyAlignment="1">
      <alignment horizontal="center" textRotation="90" wrapText="1"/>
      <protection/>
    </xf>
    <xf numFmtId="0" fontId="149" fillId="34" borderId="33" xfId="58" applyFont="1" applyFill="1" applyBorder="1" applyAlignment="1">
      <alignment horizontal="center" textRotation="90" wrapText="1"/>
      <protection/>
    </xf>
    <xf numFmtId="0" fontId="117" fillId="33" borderId="20" xfId="61" applyFont="1" applyFill="1" applyBorder="1">
      <alignment/>
      <protection/>
    </xf>
    <xf numFmtId="0" fontId="117" fillId="33" borderId="21" xfId="61" applyFont="1" applyFill="1" applyBorder="1">
      <alignment/>
      <protection/>
    </xf>
    <xf numFmtId="0" fontId="6" fillId="0" borderId="20" xfId="61" applyFont="1" applyFill="1" applyBorder="1">
      <alignment/>
      <protection/>
    </xf>
    <xf numFmtId="0" fontId="6" fillId="0" borderId="21" xfId="61" applyFont="1" applyFill="1" applyBorder="1">
      <alignment/>
      <protection/>
    </xf>
    <xf numFmtId="0" fontId="6" fillId="34" borderId="20" xfId="61" applyFont="1" applyFill="1" applyBorder="1">
      <alignment/>
      <protection/>
    </xf>
    <xf numFmtId="0" fontId="6" fillId="0" borderId="34" xfId="61" applyFont="1" applyFill="1" applyBorder="1">
      <alignment/>
      <protection/>
    </xf>
    <xf numFmtId="0" fontId="4" fillId="0" borderId="27" xfId="61" applyFont="1" applyFill="1" applyBorder="1" applyAlignment="1">
      <alignment horizontal="center"/>
      <protection/>
    </xf>
    <xf numFmtId="0" fontId="146" fillId="0" borderId="16" xfId="57" applyFont="1" applyFill="1" applyBorder="1" applyAlignment="1">
      <alignment horizontal="center"/>
      <protection/>
    </xf>
    <xf numFmtId="0" fontId="148" fillId="0" borderId="20" xfId="61" applyFont="1" applyFill="1" applyBorder="1" applyAlignment="1">
      <alignment horizontal="center"/>
      <protection/>
    </xf>
    <xf numFmtId="0" fontId="148" fillId="0" borderId="21" xfId="61" applyFont="1" applyFill="1" applyBorder="1" applyAlignment="1">
      <alignment horizontal="center"/>
      <protection/>
    </xf>
    <xf numFmtId="0" fontId="148" fillId="35" borderId="20" xfId="61" applyFont="1" applyFill="1" applyBorder="1" applyAlignment="1">
      <alignment horizontal="center"/>
      <protection/>
    </xf>
    <xf numFmtId="0" fontId="148" fillId="35" borderId="21" xfId="61" applyFont="1" applyFill="1" applyBorder="1" applyAlignment="1">
      <alignment horizontal="center"/>
      <protection/>
    </xf>
    <xf numFmtId="0" fontId="148" fillId="9" borderId="21" xfId="61" applyFont="1" applyFill="1" applyBorder="1" applyAlignment="1">
      <alignment horizontal="center"/>
      <protection/>
    </xf>
    <xf numFmtId="0" fontId="117" fillId="33" borderId="27" xfId="61" applyFont="1" applyFill="1" applyBorder="1">
      <alignment/>
      <protection/>
    </xf>
    <xf numFmtId="0" fontId="123" fillId="0" borderId="27" xfId="0" applyFont="1" applyBorder="1" applyAlignment="1">
      <alignment/>
    </xf>
    <xf numFmtId="0" fontId="123" fillId="0" borderId="16" xfId="0" applyFont="1" applyBorder="1" applyAlignment="1">
      <alignment/>
    </xf>
    <xf numFmtId="0" fontId="6" fillId="34" borderId="35" xfId="61" applyFont="1" applyFill="1" applyBorder="1">
      <alignment/>
      <protection/>
    </xf>
    <xf numFmtId="0" fontId="6" fillId="34" borderId="36" xfId="61" applyFont="1" applyFill="1" applyBorder="1">
      <alignment/>
      <protection/>
    </xf>
    <xf numFmtId="0" fontId="123" fillId="0" borderId="27" xfId="0" applyFont="1" applyFill="1" applyBorder="1" applyAlignment="1">
      <alignment horizontal="center" vertical="center"/>
    </xf>
    <xf numFmtId="0" fontId="123" fillId="0" borderId="27" xfId="0" applyFont="1" applyBorder="1" applyAlignment="1">
      <alignment horizontal="center" vertical="center"/>
    </xf>
    <xf numFmtId="0" fontId="4" fillId="0" borderId="16" xfId="57" applyFont="1" applyFill="1" applyBorder="1" applyAlignment="1">
      <alignment horizontal="center" vertical="center"/>
      <protection/>
    </xf>
    <xf numFmtId="0" fontId="150" fillId="36" borderId="16" xfId="0" applyFont="1" applyFill="1" applyBorder="1" applyAlignment="1">
      <alignment horizontal="center" vertical="center"/>
    </xf>
    <xf numFmtId="0" fontId="4" fillId="34" borderId="16" xfId="57" applyFont="1" applyFill="1" applyBorder="1" applyAlignment="1">
      <alignment horizontal="center" vertical="center"/>
      <protection/>
    </xf>
    <xf numFmtId="0" fontId="119" fillId="0" borderId="35" xfId="57" applyFont="1" applyFill="1" applyBorder="1" applyAlignment="1">
      <alignment horizontal="center" vertical="center"/>
      <protection/>
    </xf>
    <xf numFmtId="0" fontId="119" fillId="34" borderId="35" xfId="57" applyFont="1" applyFill="1" applyBorder="1" applyAlignment="1">
      <alignment horizontal="center" vertical="center"/>
      <protection/>
    </xf>
    <xf numFmtId="0" fontId="119" fillId="0" borderId="20" xfId="57" applyFont="1" applyFill="1" applyBorder="1" applyAlignment="1">
      <alignment horizontal="center" vertical="center"/>
      <protection/>
    </xf>
    <xf numFmtId="0" fontId="119" fillId="34" borderId="20" xfId="57" applyFont="1" applyFill="1" applyBorder="1" applyAlignment="1">
      <alignment horizontal="center" vertical="center"/>
      <protection/>
    </xf>
    <xf numFmtId="0" fontId="119" fillId="34" borderId="21" xfId="57" applyFont="1" applyFill="1" applyBorder="1" applyAlignment="1">
      <alignment horizontal="center" vertical="center"/>
      <protection/>
    </xf>
    <xf numFmtId="0" fontId="148" fillId="35" borderId="21" xfId="57" applyFont="1" applyFill="1" applyBorder="1" applyAlignment="1">
      <alignment horizontal="center" vertical="center"/>
      <protection/>
    </xf>
    <xf numFmtId="0" fontId="148" fillId="35" borderId="20" xfId="57" applyFont="1" applyFill="1" applyBorder="1" applyAlignment="1">
      <alignment horizontal="center" vertical="center"/>
      <protection/>
    </xf>
    <xf numFmtId="0" fontId="148" fillId="9" borderId="21" xfId="57" applyFont="1" applyFill="1" applyBorder="1" applyAlignment="1">
      <alignment horizontal="center" vertical="center"/>
      <protection/>
    </xf>
    <xf numFmtId="0" fontId="5" fillId="0" borderId="20" xfId="61" applyFont="1" applyFill="1" applyBorder="1" applyAlignment="1">
      <alignment horizontal="center" vertical="center"/>
      <protection/>
    </xf>
    <xf numFmtId="0" fontId="116" fillId="0" borderId="21" xfId="61" applyFont="1" applyFill="1" applyBorder="1" applyAlignment="1">
      <alignment horizontal="center" vertical="center"/>
      <protection/>
    </xf>
    <xf numFmtId="0" fontId="0" fillId="17" borderId="0" xfId="0" applyFont="1" applyFill="1" applyAlignment="1">
      <alignment/>
    </xf>
    <xf numFmtId="0" fontId="123" fillId="9" borderId="0" xfId="0" applyFont="1" applyFill="1" applyAlignment="1">
      <alignment/>
    </xf>
    <xf numFmtId="0" fontId="9" fillId="33" borderId="37" xfId="0" applyFont="1" applyFill="1" applyBorder="1" applyAlignment="1">
      <alignment/>
    </xf>
    <xf numFmtId="0" fontId="137" fillId="0" borderId="0" xfId="0" applyFont="1" applyFill="1" applyAlignment="1">
      <alignment vertical="center"/>
    </xf>
    <xf numFmtId="0" fontId="137" fillId="0" borderId="0" xfId="0" applyFont="1" applyFill="1" applyBorder="1" applyAlignment="1">
      <alignment/>
    </xf>
    <xf numFmtId="0" fontId="111" fillId="17" borderId="0" xfId="0" applyFont="1" applyFill="1" applyAlignment="1">
      <alignment horizontal="left"/>
    </xf>
    <xf numFmtId="0" fontId="110" fillId="33" borderId="38" xfId="0" applyFont="1" applyFill="1" applyBorder="1" applyAlignment="1">
      <alignment/>
    </xf>
    <xf numFmtId="0" fontId="142" fillId="0" borderId="23" xfId="58" applyFont="1" applyFill="1" applyBorder="1" applyAlignment="1">
      <alignment horizontal="center" textRotation="90" wrapText="1"/>
      <protection/>
    </xf>
    <xf numFmtId="0" fontId="143" fillId="0" borderId="23" xfId="58" applyFont="1" applyFill="1" applyBorder="1" applyAlignment="1">
      <alignment horizontal="center" textRotation="90" wrapText="1"/>
      <protection/>
    </xf>
    <xf numFmtId="0" fontId="144" fillId="33" borderId="39" xfId="61" applyFont="1" applyFill="1" applyBorder="1" applyAlignment="1">
      <alignment horizontal="center"/>
      <protection/>
    </xf>
    <xf numFmtId="0" fontId="112" fillId="33" borderId="40" xfId="0" applyFont="1" applyFill="1" applyBorder="1" applyAlignment="1">
      <alignment horizontal="center"/>
    </xf>
    <xf numFmtId="0" fontId="136" fillId="33" borderId="14" xfId="0" applyFont="1" applyFill="1" applyBorder="1" applyAlignment="1">
      <alignment/>
    </xf>
    <xf numFmtId="0" fontId="110" fillId="33" borderId="41" xfId="0" applyFont="1" applyFill="1" applyBorder="1" applyAlignment="1">
      <alignment/>
    </xf>
    <xf numFmtId="0" fontId="9" fillId="33" borderId="14" xfId="0" applyFont="1" applyFill="1" applyBorder="1" applyAlignment="1">
      <alignment/>
    </xf>
    <xf numFmtId="0" fontId="9" fillId="33" borderId="12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/>
    </xf>
    <xf numFmtId="0" fontId="110" fillId="33" borderId="14" xfId="0" applyFont="1" applyFill="1" applyBorder="1" applyAlignment="1">
      <alignment/>
    </xf>
    <xf numFmtId="0" fontId="137" fillId="0" borderId="10" xfId="0" applyFont="1" applyBorder="1" applyAlignment="1">
      <alignment horizontal="center" vertical="center"/>
    </xf>
    <xf numFmtId="0" fontId="137" fillId="34" borderId="10" xfId="0" applyFont="1" applyFill="1" applyBorder="1" applyAlignment="1">
      <alignment horizontal="center" vertical="center"/>
    </xf>
    <xf numFmtId="0" fontId="137" fillId="0" borderId="0" xfId="0" applyFont="1" applyFill="1" applyBorder="1" applyAlignment="1">
      <alignment horizontal="center" vertical="center"/>
    </xf>
    <xf numFmtId="0" fontId="137" fillId="0" borderId="0" xfId="0" applyFont="1" applyBorder="1" applyAlignment="1">
      <alignment/>
    </xf>
    <xf numFmtId="0" fontId="8" fillId="0" borderId="0" xfId="0" applyFont="1" applyFill="1" applyBorder="1" applyAlignment="1">
      <alignment horizontal="left" vertical="top" wrapText="1"/>
    </xf>
    <xf numFmtId="0" fontId="128" fillId="0" borderId="42" xfId="0" applyFont="1" applyBorder="1" applyAlignment="1">
      <alignment horizontal="center"/>
    </xf>
    <xf numFmtId="0" fontId="2" fillId="34" borderId="25" xfId="58" applyFont="1" applyFill="1" applyBorder="1" applyAlignment="1">
      <alignment horizontal="center" textRotation="90" wrapText="1"/>
      <protection/>
    </xf>
    <xf numFmtId="0" fontId="9" fillId="33" borderId="43" xfId="0" applyFont="1" applyFill="1" applyBorder="1" applyAlignment="1">
      <alignment/>
    </xf>
    <xf numFmtId="0" fontId="6" fillId="34" borderId="10" xfId="0" applyFont="1" applyFill="1" applyBorder="1" applyAlignment="1">
      <alignment horizontal="right" vertical="center"/>
    </xf>
    <xf numFmtId="0" fontId="121" fillId="34" borderId="10" xfId="0" applyFont="1" applyFill="1" applyBorder="1" applyAlignment="1">
      <alignment horizontal="right" vertical="center"/>
    </xf>
    <xf numFmtId="0" fontId="137" fillId="34" borderId="10" xfId="0" applyFont="1" applyFill="1" applyBorder="1" applyAlignment="1">
      <alignment horizontal="right" vertical="center"/>
    </xf>
    <xf numFmtId="0" fontId="6" fillId="0" borderId="0" xfId="59" applyFont="1" applyFill="1" applyBorder="1" applyAlignment="1">
      <alignment horizontal="left" vertical="center"/>
      <protection/>
    </xf>
    <xf numFmtId="0" fontId="6" fillId="0" borderId="0" xfId="60" applyFont="1" applyFill="1" applyBorder="1" applyAlignment="1">
      <alignment horizontal="left" vertical="center"/>
      <protection/>
    </xf>
    <xf numFmtId="0" fontId="4" fillId="0" borderId="0" xfId="61" applyFont="1" applyFill="1" applyBorder="1" applyAlignment="1">
      <alignment horizontal="center" vertical="center"/>
      <protection/>
    </xf>
    <xf numFmtId="0" fontId="109" fillId="0" borderId="0" xfId="57" applyFont="1" applyFill="1" applyBorder="1" applyAlignment="1">
      <alignment horizontal="center" vertical="center"/>
      <protection/>
    </xf>
    <xf numFmtId="0" fontId="146" fillId="0" borderId="0" xfId="57" applyFont="1" applyFill="1" applyBorder="1" applyAlignment="1">
      <alignment horizontal="center" vertical="center"/>
      <protection/>
    </xf>
    <xf numFmtId="0" fontId="119" fillId="0" borderId="0" xfId="61" applyFont="1" applyFill="1" applyBorder="1" applyAlignment="1">
      <alignment horizontal="center" vertical="center"/>
      <protection/>
    </xf>
    <xf numFmtId="0" fontId="148" fillId="0" borderId="0" xfId="61" applyFont="1" applyFill="1" applyBorder="1" applyAlignment="1">
      <alignment horizontal="center" vertical="center"/>
      <protection/>
    </xf>
    <xf numFmtId="0" fontId="5" fillId="0" borderId="0" xfId="61" applyFont="1" applyFill="1" applyBorder="1" applyAlignment="1">
      <alignment horizontal="center" vertical="center"/>
      <protection/>
    </xf>
    <xf numFmtId="0" fontId="135" fillId="0" borderId="0" xfId="61" applyFont="1" applyFill="1" applyBorder="1" applyAlignment="1">
      <alignment horizontal="center" vertical="center"/>
      <protection/>
    </xf>
    <xf numFmtId="0" fontId="116" fillId="0" borderId="0" xfId="61" applyFont="1" applyFill="1" applyBorder="1" applyAlignment="1">
      <alignment horizontal="center" vertical="center"/>
      <protection/>
    </xf>
    <xf numFmtId="0" fontId="66" fillId="0" borderId="0" xfId="0" applyFont="1" applyAlignment="1">
      <alignment horizontal="right"/>
    </xf>
    <xf numFmtId="0" fontId="113" fillId="0" borderId="0" xfId="0" applyFont="1" applyAlignment="1">
      <alignment horizontal="right"/>
    </xf>
    <xf numFmtId="0" fontId="151" fillId="0" borderId="0" xfId="0" applyFont="1" applyFill="1" applyAlignment="1">
      <alignment horizontal="center"/>
    </xf>
    <xf numFmtId="0" fontId="151" fillId="0" borderId="0" xfId="0" applyFont="1" applyAlignment="1">
      <alignment horizontal="center"/>
    </xf>
    <xf numFmtId="0" fontId="66" fillId="0" borderId="0" xfId="0" applyFont="1" applyAlignment="1">
      <alignment horizontal="center"/>
    </xf>
    <xf numFmtId="0" fontId="113" fillId="0" borderId="0" xfId="0" applyFont="1" applyAlignment="1">
      <alignment horizontal="center"/>
    </xf>
    <xf numFmtId="0" fontId="152" fillId="0" borderId="0" xfId="0" applyFont="1" applyAlignment="1">
      <alignment horizontal="center"/>
    </xf>
    <xf numFmtId="0" fontId="110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123" fillId="0" borderId="10" xfId="0" applyFont="1" applyFill="1" applyBorder="1" applyAlignment="1">
      <alignment horizontal="right"/>
    </xf>
    <xf numFmtId="0" fontId="123" fillId="0" borderId="10" xfId="0" applyFont="1" applyBorder="1" applyAlignment="1">
      <alignment horizontal="right"/>
    </xf>
    <xf numFmtId="0" fontId="6" fillId="36" borderId="44" xfId="0" applyFont="1" applyFill="1" applyBorder="1" applyAlignment="1" quotePrefix="1">
      <alignment horizontal="right" vertical="center"/>
    </xf>
    <xf numFmtId="0" fontId="121" fillId="36" borderId="44" xfId="0" applyFont="1" applyFill="1" applyBorder="1" applyAlignment="1" quotePrefix="1">
      <alignment horizontal="right" vertical="center"/>
    </xf>
    <xf numFmtId="0" fontId="123" fillId="0" borderId="44" xfId="0" applyFont="1" applyFill="1" applyBorder="1" applyAlignment="1">
      <alignment horizontal="right"/>
    </xf>
    <xf numFmtId="0" fontId="123" fillId="0" borderId="44" xfId="0" applyFont="1" applyBorder="1" applyAlignment="1">
      <alignment horizontal="right"/>
    </xf>
    <xf numFmtId="0" fontId="121" fillId="0" borderId="44" xfId="0" applyFont="1" applyBorder="1" applyAlignment="1">
      <alignment horizontal="right"/>
    </xf>
    <xf numFmtId="0" fontId="123" fillId="0" borderId="44" xfId="0" applyFont="1" applyBorder="1" applyAlignment="1">
      <alignment horizontal="right" vertical="center"/>
    </xf>
    <xf numFmtId="0" fontId="0" fillId="0" borderId="44" xfId="0" applyFont="1" applyBorder="1" applyAlignment="1">
      <alignment horizontal="right"/>
    </xf>
    <xf numFmtId="0" fontId="110" fillId="0" borderId="44" xfId="0" applyFont="1" applyBorder="1" applyAlignment="1">
      <alignment horizontal="right"/>
    </xf>
    <xf numFmtId="0" fontId="121" fillId="0" borderId="10" xfId="0" applyFont="1" applyBorder="1" applyAlignment="1">
      <alignment horizontal="right"/>
    </xf>
    <xf numFmtId="0" fontId="11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121" fillId="0" borderId="10" xfId="0" applyFont="1" applyFill="1" applyBorder="1" applyAlignment="1">
      <alignment horizontal="right"/>
    </xf>
    <xf numFmtId="0" fontId="123" fillId="0" borderId="10" xfId="0" applyFont="1" applyBorder="1" applyAlignment="1">
      <alignment horizontal="right" vertical="center"/>
    </xf>
    <xf numFmtId="0" fontId="5" fillId="34" borderId="10" xfId="61" applyFont="1" applyFill="1" applyBorder="1" applyAlignment="1">
      <alignment horizontal="right" vertical="center"/>
      <protection/>
    </xf>
    <xf numFmtId="0" fontId="121" fillId="0" borderId="10" xfId="0" applyFont="1" applyBorder="1" applyAlignment="1">
      <alignment horizontal="right" vertical="center"/>
    </xf>
    <xf numFmtId="0" fontId="123" fillId="34" borderId="1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/>
    </xf>
    <xf numFmtId="0" fontId="9" fillId="33" borderId="10" xfId="0" applyFont="1" applyFill="1" applyBorder="1" applyAlignment="1">
      <alignment horizontal="right"/>
    </xf>
    <xf numFmtId="0" fontId="6" fillId="34" borderId="10" xfId="61" applyFont="1" applyFill="1" applyBorder="1" applyAlignment="1">
      <alignment horizontal="right" vertical="center"/>
      <protection/>
    </xf>
    <xf numFmtId="0" fontId="123" fillId="0" borderId="10" xfId="0" applyFont="1" applyFill="1" applyBorder="1" applyAlignment="1">
      <alignment horizontal="right" vertical="center"/>
    </xf>
    <xf numFmtId="0" fontId="5" fillId="0" borderId="0" xfId="61" applyFont="1" applyFill="1" applyBorder="1" applyAlignment="1">
      <alignment horizontal="right"/>
      <protection/>
    </xf>
    <xf numFmtId="0" fontId="0" fillId="0" borderId="0" xfId="0" applyFont="1" applyAlignment="1">
      <alignment horizontal="right"/>
    </xf>
    <xf numFmtId="0" fontId="110" fillId="0" borderId="0" xfId="0" applyFont="1" applyAlignment="1">
      <alignment horizontal="right"/>
    </xf>
    <xf numFmtId="0" fontId="9" fillId="0" borderId="0" xfId="0" applyFont="1" applyFill="1" applyBorder="1" applyAlignment="1">
      <alignment horizontal="right"/>
    </xf>
    <xf numFmtId="0" fontId="5" fillId="16" borderId="0" xfId="61" applyFont="1" applyFill="1" applyBorder="1" applyAlignment="1">
      <alignment horizontal="right"/>
      <protection/>
    </xf>
    <xf numFmtId="0" fontId="9" fillId="0" borderId="0" xfId="0" applyFont="1" applyAlignment="1">
      <alignment horizontal="right"/>
    </xf>
    <xf numFmtId="0" fontId="116" fillId="6" borderId="0" xfId="61" applyFont="1" applyFill="1" applyBorder="1" applyAlignment="1">
      <alignment horizontal="right"/>
      <protection/>
    </xf>
    <xf numFmtId="0" fontId="5" fillId="34" borderId="0" xfId="61" applyFont="1" applyFill="1" applyBorder="1" applyAlignment="1">
      <alignment horizontal="right"/>
      <protection/>
    </xf>
    <xf numFmtId="0" fontId="115" fillId="0" borderId="0" xfId="0" applyFont="1" applyFill="1" applyAlignment="1">
      <alignment horizontal="right"/>
    </xf>
    <xf numFmtId="0" fontId="9" fillId="0" borderId="0" xfId="0" applyFont="1" applyFill="1" applyAlignment="1">
      <alignment horizontal="right"/>
    </xf>
    <xf numFmtId="0" fontId="115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6" fillId="0" borderId="10" xfId="0" applyFont="1" applyBorder="1" applyAlignment="1">
      <alignment horizontal="right" vertical="center"/>
    </xf>
    <xf numFmtId="0" fontId="121" fillId="0" borderId="10" xfId="0" applyFont="1" applyFill="1" applyBorder="1" applyAlignment="1">
      <alignment horizontal="right" vertical="center"/>
    </xf>
    <xf numFmtId="0" fontId="137" fillId="0" borderId="10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0" fontId="6" fillId="36" borderId="10" xfId="0" applyFont="1" applyFill="1" applyBorder="1" applyAlignment="1" quotePrefix="1">
      <alignment horizontal="right" vertical="center"/>
    </xf>
    <xf numFmtId="0" fontId="121" fillId="36" borderId="10" xfId="0" applyFont="1" applyFill="1" applyBorder="1" applyAlignment="1" quotePrefix="1">
      <alignment horizontal="right" vertical="center"/>
    </xf>
    <xf numFmtId="0" fontId="119" fillId="0" borderId="10" xfId="61" applyFont="1" applyFill="1" applyBorder="1" applyAlignment="1">
      <alignment horizontal="center" vertical="center"/>
      <protection/>
    </xf>
    <xf numFmtId="0" fontId="136" fillId="0" borderId="0" xfId="0" applyFont="1" applyAlignment="1">
      <alignment horizontal="center"/>
    </xf>
    <xf numFmtId="0" fontId="6" fillId="0" borderId="41" xfId="57" applyFont="1" applyFill="1" applyBorder="1" applyAlignment="1">
      <alignment horizontal="left" vertical="center"/>
      <protection/>
    </xf>
    <xf numFmtId="0" fontId="121" fillId="0" borderId="34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137" fillId="0" borderId="34" xfId="0" applyFont="1" applyFill="1" applyBorder="1" applyAlignment="1">
      <alignment horizontal="right" vertical="center"/>
    </xf>
    <xf numFmtId="0" fontId="6" fillId="0" borderId="34" xfId="0" applyFont="1" applyFill="1" applyBorder="1" applyAlignment="1">
      <alignment horizontal="right" vertical="center"/>
    </xf>
    <xf numFmtId="0" fontId="123" fillId="0" borderId="0" xfId="0" applyFont="1" applyFill="1" applyAlignment="1">
      <alignment horizontal="right" vertical="center"/>
    </xf>
    <xf numFmtId="0" fontId="123" fillId="0" borderId="0" xfId="0" applyFont="1" applyAlignment="1">
      <alignment horizontal="right" vertical="center"/>
    </xf>
    <xf numFmtId="0" fontId="137" fillId="0" borderId="0" xfId="0" applyFont="1" applyFill="1" applyBorder="1" applyAlignment="1">
      <alignment horizontal="right"/>
    </xf>
    <xf numFmtId="0" fontId="123" fillId="0" borderId="0" xfId="0" applyFont="1" applyFill="1" applyAlignment="1">
      <alignment horizontal="right"/>
    </xf>
    <xf numFmtId="0" fontId="123" fillId="0" borderId="0" xfId="0" applyFont="1" applyAlignment="1">
      <alignment horizontal="right"/>
    </xf>
    <xf numFmtId="0" fontId="137" fillId="0" borderId="10" xfId="0" applyFont="1" applyBorder="1" applyAlignment="1">
      <alignment horizontal="right" vertical="center"/>
    </xf>
    <xf numFmtId="0" fontId="137" fillId="0" borderId="0" xfId="0" applyFont="1" applyFill="1" applyBorder="1" applyAlignment="1">
      <alignment horizontal="right" vertical="center"/>
    </xf>
    <xf numFmtId="0" fontId="123" fillId="0" borderId="10" xfId="0" applyFont="1" applyFill="1" applyBorder="1" applyAlignment="1" quotePrefix="1">
      <alignment horizontal="right"/>
    </xf>
    <xf numFmtId="0" fontId="6" fillId="0" borderId="23" xfId="0" applyFont="1" applyBorder="1" applyAlignment="1">
      <alignment horizontal="right" vertical="center"/>
    </xf>
    <xf numFmtId="0" fontId="121" fillId="0" borderId="23" xfId="0" applyFont="1" applyFill="1" applyBorder="1" applyAlignment="1">
      <alignment horizontal="right" vertical="center"/>
    </xf>
    <xf numFmtId="0" fontId="121" fillId="0" borderId="23" xfId="0" applyFont="1" applyBorder="1" applyAlignment="1">
      <alignment horizontal="right" vertical="center"/>
    </xf>
    <xf numFmtId="0" fontId="6" fillId="0" borderId="23" xfId="0" applyFont="1" applyFill="1" applyBorder="1" applyAlignment="1">
      <alignment horizontal="right" vertical="center"/>
    </xf>
    <xf numFmtId="0" fontId="153" fillId="0" borderId="0" xfId="0" applyFont="1" applyFill="1" applyAlignment="1">
      <alignment/>
    </xf>
    <xf numFmtId="0" fontId="153" fillId="0" borderId="0" xfId="0" applyFont="1" applyAlignment="1">
      <alignment/>
    </xf>
    <xf numFmtId="0" fontId="123" fillId="0" borderId="0" xfId="0" applyFont="1" applyFill="1" applyAlignment="1">
      <alignment horizontal="left"/>
    </xf>
    <xf numFmtId="0" fontId="154" fillId="0" borderId="0" xfId="0" applyFont="1" applyFill="1" applyAlignment="1">
      <alignment horizontal="left"/>
    </xf>
    <xf numFmtId="0" fontId="119" fillId="0" borderId="0" xfId="61" applyFont="1" applyFill="1" applyBorder="1" applyAlignment="1">
      <alignment horizontal="left"/>
      <protection/>
    </xf>
    <xf numFmtId="0" fontId="5" fillId="0" borderId="0" xfId="61" applyFont="1" applyFill="1" applyBorder="1" applyAlignment="1">
      <alignment horizontal="left"/>
      <protection/>
    </xf>
    <xf numFmtId="0" fontId="116" fillId="0" borderId="0" xfId="61" applyFont="1" applyFill="1" applyBorder="1" applyAlignment="1">
      <alignment horizontal="left"/>
      <protection/>
    </xf>
    <xf numFmtId="0" fontId="135" fillId="0" borderId="0" xfId="0" applyFont="1" applyFill="1" applyBorder="1" applyAlignment="1">
      <alignment horizontal="left"/>
    </xf>
    <xf numFmtId="0" fontId="121" fillId="0" borderId="0" xfId="0" applyFont="1" applyFill="1" applyBorder="1" applyAlignment="1">
      <alignment horizontal="left"/>
    </xf>
    <xf numFmtId="0" fontId="109" fillId="0" borderId="0" xfId="57" applyFont="1" applyFill="1" applyBorder="1" applyAlignment="1">
      <alignment horizontal="left"/>
      <protection/>
    </xf>
    <xf numFmtId="0" fontId="146" fillId="0" borderId="0" xfId="57" applyFont="1" applyFill="1" applyBorder="1" applyAlignment="1">
      <alignment horizontal="left"/>
      <protection/>
    </xf>
    <xf numFmtId="0" fontId="6" fillId="0" borderId="0" xfId="0" applyFont="1" applyFill="1" applyBorder="1" applyAlignment="1">
      <alignment horizontal="left"/>
    </xf>
    <xf numFmtId="0" fontId="125" fillId="0" borderId="0" xfId="0" applyFont="1" applyFill="1" applyAlignment="1">
      <alignment horizontal="left"/>
    </xf>
    <xf numFmtId="0" fontId="126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121" fillId="0" borderId="0" xfId="0" applyFont="1" applyFill="1" applyAlignment="1">
      <alignment horizontal="left"/>
    </xf>
    <xf numFmtId="0" fontId="124" fillId="0" borderId="0" xfId="0" applyFont="1" applyFill="1" applyAlignment="1">
      <alignment horizontal="left"/>
    </xf>
    <xf numFmtId="0" fontId="137" fillId="0" borderId="0" xfId="0" applyFont="1" applyFill="1" applyBorder="1" applyAlignment="1">
      <alignment horizontal="left"/>
    </xf>
    <xf numFmtId="0" fontId="124" fillId="0" borderId="0" xfId="0" applyFont="1" applyAlignment="1">
      <alignment horizontal="left"/>
    </xf>
    <xf numFmtId="0" fontId="123" fillId="0" borderId="0" xfId="0" applyFont="1" applyAlignment="1">
      <alignment horizontal="left"/>
    </xf>
    <xf numFmtId="0" fontId="126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21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121" fillId="0" borderId="0" xfId="0" applyFont="1" applyBorder="1" applyAlignment="1">
      <alignment horizontal="left"/>
    </xf>
    <xf numFmtId="0" fontId="137" fillId="0" borderId="0" xfId="0" applyFont="1" applyBorder="1" applyAlignment="1">
      <alignment horizontal="left"/>
    </xf>
    <xf numFmtId="0" fontId="107" fillId="0" borderId="0" xfId="0" applyFont="1" applyAlignment="1">
      <alignment/>
    </xf>
    <xf numFmtId="0" fontId="155" fillId="0" borderId="0" xfId="0" applyFont="1" applyAlignment="1">
      <alignment/>
    </xf>
    <xf numFmtId="0" fontId="9" fillId="33" borderId="36" xfId="0" applyFont="1" applyFill="1" applyBorder="1" applyAlignment="1">
      <alignment/>
    </xf>
    <xf numFmtId="0" fontId="137" fillId="0" borderId="23" xfId="0" applyFont="1" applyFill="1" applyBorder="1" applyAlignment="1">
      <alignment horizontal="right" vertical="center"/>
    </xf>
    <xf numFmtId="0" fontId="117" fillId="33" borderId="36" xfId="59" applyFont="1" applyFill="1" applyBorder="1" applyAlignment="1">
      <alignment horizontal="left"/>
      <protection/>
    </xf>
    <xf numFmtId="0" fontId="117" fillId="33" borderId="14" xfId="59" applyFont="1" applyFill="1" applyBorder="1" applyAlignment="1">
      <alignment horizontal="left"/>
      <protection/>
    </xf>
    <xf numFmtId="0" fontId="156" fillId="33" borderId="36" xfId="61" applyFont="1" applyFill="1" applyBorder="1" applyAlignment="1">
      <alignment horizontal="center"/>
      <protection/>
    </xf>
    <xf numFmtId="0" fontId="121" fillId="0" borderId="34" xfId="0" applyFont="1" applyBorder="1" applyAlignment="1">
      <alignment horizontal="right" vertical="center"/>
    </xf>
    <xf numFmtId="0" fontId="145" fillId="34" borderId="45" xfId="58" applyFont="1" applyFill="1" applyBorder="1" applyAlignment="1">
      <alignment horizontal="center" textRotation="90" wrapText="1"/>
      <protection/>
    </xf>
    <xf numFmtId="0" fontId="157" fillId="33" borderId="46" xfId="61" applyFont="1" applyFill="1" applyBorder="1" applyAlignment="1">
      <alignment horizontal="center"/>
      <protection/>
    </xf>
    <xf numFmtId="0" fontId="117" fillId="33" borderId="47" xfId="59" applyFont="1" applyFill="1" applyBorder="1" applyAlignment="1">
      <alignment horizontal="center"/>
      <protection/>
    </xf>
    <xf numFmtId="0" fontId="6" fillId="0" borderId="38" xfId="59" applyFont="1" applyFill="1" applyBorder="1" applyAlignment="1">
      <alignment horizontal="left" vertical="center"/>
      <protection/>
    </xf>
    <xf numFmtId="0" fontId="6" fillId="0" borderId="38" xfId="60" applyFont="1" applyFill="1" applyBorder="1" applyAlignment="1">
      <alignment horizontal="left" vertical="center"/>
      <protection/>
    </xf>
    <xf numFmtId="0" fontId="6" fillId="0" borderId="38" xfId="61" applyFont="1" applyFill="1" applyBorder="1" applyAlignment="1">
      <alignment horizontal="left" vertical="center"/>
      <protection/>
    </xf>
    <xf numFmtId="0" fontId="6" fillId="0" borderId="38" xfId="57" applyFont="1" applyFill="1" applyBorder="1" applyAlignment="1">
      <alignment horizontal="left" vertical="center"/>
      <protection/>
    </xf>
    <xf numFmtId="0" fontId="147" fillId="34" borderId="25" xfId="58" applyFont="1" applyFill="1" applyBorder="1" applyAlignment="1">
      <alignment horizontal="center" textRotation="90" wrapText="1"/>
      <protection/>
    </xf>
    <xf numFmtId="0" fontId="156" fillId="33" borderId="43" xfId="61" applyFont="1" applyFill="1" applyBorder="1" applyAlignment="1">
      <alignment horizontal="center"/>
      <protection/>
    </xf>
    <xf numFmtId="0" fontId="119" fillId="0" borderId="48" xfId="61" applyFont="1" applyFill="1" applyBorder="1" applyAlignment="1">
      <alignment horizontal="center" vertical="center"/>
      <protection/>
    </xf>
    <xf numFmtId="0" fontId="119" fillId="34" borderId="48" xfId="61" applyFont="1" applyFill="1" applyBorder="1" applyAlignment="1">
      <alignment horizontal="center" vertical="center"/>
      <protection/>
    </xf>
    <xf numFmtId="0" fontId="146" fillId="0" borderId="49" xfId="57" applyFont="1" applyFill="1" applyBorder="1" applyAlignment="1">
      <alignment horizontal="center" vertical="center"/>
      <protection/>
    </xf>
    <xf numFmtId="0" fontId="146" fillId="34" borderId="49" xfId="57" applyFont="1" applyFill="1" applyBorder="1" applyAlignment="1">
      <alignment horizontal="center" vertical="center"/>
      <protection/>
    </xf>
    <xf numFmtId="0" fontId="146" fillId="34" borderId="50" xfId="57" applyFont="1" applyFill="1" applyBorder="1" applyAlignment="1">
      <alignment horizontal="center" vertical="center"/>
      <protection/>
    </xf>
    <xf numFmtId="0" fontId="5" fillId="34" borderId="32" xfId="61" applyFont="1" applyFill="1" applyBorder="1" applyAlignment="1">
      <alignment horizontal="center" vertical="center"/>
      <protection/>
    </xf>
    <xf numFmtId="0" fontId="147" fillId="34" borderId="18" xfId="58" applyFont="1" applyFill="1" applyBorder="1" applyAlignment="1">
      <alignment horizontal="center" textRotation="90" wrapText="1"/>
      <protection/>
    </xf>
    <xf numFmtId="0" fontId="156" fillId="33" borderId="47" xfId="61" applyFont="1" applyFill="1" applyBorder="1" applyAlignment="1">
      <alignment horizontal="center"/>
      <protection/>
    </xf>
    <xf numFmtId="0" fontId="119" fillId="0" borderId="38" xfId="61" applyFont="1" applyFill="1" applyBorder="1" applyAlignment="1">
      <alignment horizontal="center" vertical="center"/>
      <protection/>
    </xf>
    <xf numFmtId="0" fontId="119" fillId="34" borderId="38" xfId="61" applyFont="1" applyFill="1" applyBorder="1" applyAlignment="1">
      <alignment horizontal="center" vertical="center"/>
      <protection/>
    </xf>
    <xf numFmtId="0" fontId="119" fillId="9" borderId="38" xfId="61" applyFont="1" applyFill="1" applyBorder="1" applyAlignment="1">
      <alignment horizontal="center" vertical="center"/>
      <protection/>
    </xf>
    <xf numFmtId="0" fontId="148" fillId="35" borderId="29" xfId="61" applyFont="1" applyFill="1" applyBorder="1" applyAlignment="1">
      <alignment horizontal="center" vertical="center"/>
      <protection/>
    </xf>
    <xf numFmtId="0" fontId="120" fillId="0" borderId="0" xfId="0" applyFont="1" applyFill="1" applyAlignment="1">
      <alignment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4" fillId="0" borderId="26" xfId="61" applyFont="1" applyFill="1" applyBorder="1" applyAlignment="1">
      <alignment horizontal="center" vertical="center"/>
      <protection/>
    </xf>
    <xf numFmtId="0" fontId="137" fillId="0" borderId="23" xfId="0" applyFont="1" applyBorder="1" applyAlignment="1">
      <alignment horizontal="right" vertical="center"/>
    </xf>
    <xf numFmtId="0" fontId="6" fillId="0" borderId="23" xfId="0" applyFont="1" applyBorder="1" applyAlignment="1">
      <alignment horizontal="center" vertical="center"/>
    </xf>
    <xf numFmtId="0" fontId="121" fillId="0" borderId="23" xfId="0" applyFont="1" applyBorder="1" applyAlignment="1">
      <alignment horizontal="center" vertical="center"/>
    </xf>
    <xf numFmtId="0" fontId="6" fillId="0" borderId="34" xfId="0" applyFont="1" applyBorder="1" applyAlignment="1">
      <alignment horizontal="right" vertical="center"/>
    </xf>
    <xf numFmtId="0" fontId="136" fillId="0" borderId="0" xfId="0" applyFont="1" applyFill="1" applyAlignment="1">
      <alignment horizontal="center"/>
    </xf>
    <xf numFmtId="0" fontId="116" fillId="9" borderId="19" xfId="61" applyFont="1" applyFill="1" applyBorder="1" applyAlignment="1">
      <alignment horizontal="center" vertical="center"/>
      <protection/>
    </xf>
    <xf numFmtId="0" fontId="137" fillId="36" borderId="44" xfId="0" applyFont="1" applyFill="1" applyBorder="1" applyAlignment="1" quotePrefix="1">
      <alignment horizontal="right" vertical="center"/>
    </xf>
    <xf numFmtId="0" fontId="137" fillId="0" borderId="0" xfId="0" applyFont="1" applyAlignment="1">
      <alignment horizontal="right"/>
    </xf>
    <xf numFmtId="0" fontId="137" fillId="0" borderId="0" xfId="0" applyFont="1" applyAlignment="1">
      <alignment/>
    </xf>
    <xf numFmtId="0" fontId="137" fillId="0" borderId="0" xfId="0" applyFont="1" applyAlignment="1">
      <alignment horizontal="right" vertical="center"/>
    </xf>
    <xf numFmtId="0" fontId="137" fillId="0" borderId="0" xfId="0" applyFont="1" applyAlignment="1">
      <alignment horizontal="left"/>
    </xf>
    <xf numFmtId="0" fontId="136" fillId="0" borderId="0" xfId="0" applyFont="1" applyAlignment="1">
      <alignment horizontal="right"/>
    </xf>
    <xf numFmtId="0" fontId="119" fillId="0" borderId="51" xfId="57" applyFont="1" applyFill="1" applyBorder="1" applyAlignment="1">
      <alignment horizontal="center" vertical="center"/>
      <protection/>
    </xf>
    <xf numFmtId="0" fontId="2" fillId="0" borderId="52" xfId="59" applyFont="1" applyFill="1" applyBorder="1" applyAlignment="1">
      <alignment horizontal="center" wrapText="1"/>
      <protection/>
    </xf>
    <xf numFmtId="0" fontId="128" fillId="0" borderId="33" xfId="0" applyFont="1" applyBorder="1" applyAlignment="1">
      <alignment horizontal="center"/>
    </xf>
    <xf numFmtId="15" fontId="3" fillId="0" borderId="15" xfId="58" applyNumberFormat="1" applyFont="1" applyFill="1" applyBorder="1" applyAlignment="1">
      <alignment horizontal="center" textRotation="90"/>
      <protection/>
    </xf>
    <xf numFmtId="0" fontId="148" fillId="9" borderId="38" xfId="61" applyFont="1" applyFill="1" applyBorder="1" applyAlignment="1">
      <alignment horizontal="center" vertical="center"/>
      <protection/>
    </xf>
    <xf numFmtId="0" fontId="148" fillId="35" borderId="38" xfId="61" applyFont="1" applyFill="1" applyBorder="1" applyAlignment="1">
      <alignment horizontal="center" vertical="center"/>
      <protection/>
    </xf>
    <xf numFmtId="0" fontId="148" fillId="35" borderId="53" xfId="61" applyFont="1" applyFill="1" applyBorder="1" applyAlignment="1">
      <alignment horizontal="center" vertical="center"/>
      <protection/>
    </xf>
    <xf numFmtId="15" fontId="2" fillId="0" borderId="54" xfId="58" applyNumberFormat="1" applyFont="1" applyFill="1" applyBorder="1" applyAlignment="1">
      <alignment horizontal="center"/>
      <protection/>
    </xf>
    <xf numFmtId="0" fontId="148" fillId="35" borderId="48" xfId="61" applyFont="1" applyFill="1" applyBorder="1" applyAlignment="1">
      <alignment horizontal="center" vertical="center"/>
      <protection/>
    </xf>
    <xf numFmtId="0" fontId="137" fillId="0" borderId="44" xfId="0" applyFont="1" applyBorder="1" applyAlignment="1">
      <alignment horizontal="right"/>
    </xf>
    <xf numFmtId="0" fontId="137" fillId="0" borderId="0" xfId="0" applyFont="1" applyBorder="1" applyAlignment="1">
      <alignment horizontal="right"/>
    </xf>
    <xf numFmtId="0" fontId="136" fillId="0" borderId="0" xfId="0" applyFont="1" applyFill="1" applyBorder="1" applyAlignment="1">
      <alignment horizontal="center"/>
    </xf>
    <xf numFmtId="0" fontId="135" fillId="34" borderId="13" xfId="61" applyFont="1" applyFill="1" applyBorder="1" applyAlignment="1">
      <alignment horizontal="center" vertical="center"/>
      <protection/>
    </xf>
    <xf numFmtId="0" fontId="137" fillId="0" borderId="23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123" fillId="0" borderId="0" xfId="0" applyFont="1" applyAlignment="1">
      <alignment vertical="center"/>
    </xf>
    <xf numFmtId="0" fontId="158" fillId="0" borderId="26" xfId="0" applyFont="1" applyBorder="1" applyAlignment="1">
      <alignment horizontal="center" textRotation="90"/>
    </xf>
    <xf numFmtId="15" fontId="5" fillId="0" borderId="23" xfId="58" applyNumberFormat="1" applyFont="1" applyFill="1" applyBorder="1" applyAlignment="1">
      <alignment horizontal="center"/>
      <protection/>
    </xf>
    <xf numFmtId="0" fontId="158" fillId="0" borderId="19" xfId="0" applyFont="1" applyBorder="1" applyAlignment="1">
      <alignment horizontal="center"/>
    </xf>
    <xf numFmtId="15" fontId="4" fillId="0" borderId="26" xfId="58" applyNumberFormat="1" applyFont="1" applyFill="1" applyBorder="1" applyAlignment="1">
      <alignment horizontal="center" textRotation="90"/>
      <protection/>
    </xf>
    <xf numFmtId="0" fontId="118" fillId="34" borderId="15" xfId="58" applyFont="1" applyFill="1" applyBorder="1" applyAlignment="1">
      <alignment horizontal="center" textRotation="90" wrapText="1"/>
      <protection/>
    </xf>
    <xf numFmtId="0" fontId="159" fillId="34" borderId="17" xfId="58" applyFont="1" applyFill="1" applyBorder="1" applyAlignment="1">
      <alignment horizontal="center" textRotation="90" wrapText="1"/>
      <protection/>
    </xf>
    <xf numFmtId="0" fontId="159" fillId="34" borderId="33" xfId="58" applyFont="1" applyFill="1" applyBorder="1" applyAlignment="1">
      <alignment horizontal="center" textRotation="90" wrapText="1"/>
      <protection/>
    </xf>
    <xf numFmtId="0" fontId="6" fillId="0" borderId="18" xfId="58" applyFont="1" applyFill="1" applyBorder="1" applyAlignment="1">
      <alignment horizontal="center" textRotation="90" wrapText="1"/>
      <protection/>
    </xf>
    <xf numFmtId="0" fontId="121" fillId="0" borderId="18" xfId="58" applyFont="1" applyFill="1" applyBorder="1" applyAlignment="1">
      <alignment horizontal="center" textRotation="90" wrapText="1"/>
      <protection/>
    </xf>
    <xf numFmtId="0" fontId="123" fillId="0" borderId="0" xfId="0" applyFont="1" applyAlignment="1">
      <alignment/>
    </xf>
    <xf numFmtId="0" fontId="123" fillId="33" borderId="27" xfId="0" applyFont="1" applyFill="1" applyBorder="1" applyAlignment="1">
      <alignment horizontal="center" vertical="center"/>
    </xf>
    <xf numFmtId="0" fontId="123" fillId="33" borderId="0" xfId="0" applyFont="1" applyFill="1" applyBorder="1" applyAlignment="1">
      <alignment horizontal="left"/>
    </xf>
    <xf numFmtId="0" fontId="123" fillId="33" borderId="21" xfId="0" applyFont="1" applyFill="1" applyBorder="1" applyAlignment="1">
      <alignment horizontal="center"/>
    </xf>
    <xf numFmtId="0" fontId="123" fillId="33" borderId="16" xfId="0" applyFont="1" applyFill="1" applyBorder="1" applyAlignment="1">
      <alignment horizontal="center"/>
    </xf>
    <xf numFmtId="0" fontId="124" fillId="33" borderId="16" xfId="0" applyFont="1" applyFill="1" applyBorder="1" applyAlignment="1">
      <alignment horizontal="center"/>
    </xf>
    <xf numFmtId="0" fontId="123" fillId="33" borderId="16" xfId="0" applyFont="1" applyFill="1" applyBorder="1" applyAlignment="1">
      <alignment horizontal="center" vertical="center"/>
    </xf>
    <xf numFmtId="0" fontId="126" fillId="33" borderId="35" xfId="0" applyFont="1" applyFill="1" applyBorder="1" applyAlignment="1">
      <alignment horizontal="center" vertical="center"/>
    </xf>
    <xf numFmtId="0" fontId="126" fillId="33" borderId="55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/>
    </xf>
    <xf numFmtId="0" fontId="6" fillId="33" borderId="37" xfId="0" applyFont="1" applyFill="1" applyBorder="1" applyAlignment="1">
      <alignment/>
    </xf>
    <xf numFmtId="0" fontId="121" fillId="33" borderId="21" xfId="0" applyFont="1" applyFill="1" applyBorder="1" applyAlignment="1">
      <alignment/>
    </xf>
    <xf numFmtId="0" fontId="137" fillId="33" borderId="10" xfId="0" applyFont="1" applyFill="1" applyBorder="1" applyAlignment="1">
      <alignment/>
    </xf>
    <xf numFmtId="0" fontId="123" fillId="34" borderId="0" xfId="0" applyFont="1" applyFill="1" applyAlignment="1">
      <alignment horizontal="right" vertical="center"/>
    </xf>
    <xf numFmtId="0" fontId="123" fillId="34" borderId="0" xfId="0" applyFont="1" applyFill="1" applyAlignment="1">
      <alignment vertical="center"/>
    </xf>
    <xf numFmtId="0" fontId="123" fillId="33" borderId="21" xfId="0" applyFont="1" applyFill="1" applyBorder="1" applyAlignment="1">
      <alignment horizontal="left"/>
    </xf>
    <xf numFmtId="0" fontId="123" fillId="33" borderId="27" xfId="0" applyFont="1" applyFill="1" applyBorder="1" applyAlignment="1">
      <alignment horizontal="center"/>
    </xf>
    <xf numFmtId="0" fontId="148" fillId="33" borderId="56" xfId="0" applyFont="1" applyFill="1" applyBorder="1" applyAlignment="1">
      <alignment horizontal="center" vertical="center"/>
    </xf>
    <xf numFmtId="0" fontId="148" fillId="33" borderId="57" xfId="0" applyFont="1" applyFill="1" applyBorder="1" applyAlignment="1">
      <alignment horizontal="center" vertical="center"/>
    </xf>
    <xf numFmtId="0" fontId="137" fillId="33" borderId="37" xfId="0" applyFont="1" applyFill="1" applyBorder="1" applyAlignment="1">
      <alignment/>
    </xf>
    <xf numFmtId="0" fontId="123" fillId="33" borderId="39" xfId="0" applyFont="1" applyFill="1" applyBorder="1" applyAlignment="1">
      <alignment horizontal="center" vertical="center"/>
    </xf>
    <xf numFmtId="0" fontId="123" fillId="33" borderId="41" xfId="0" applyFont="1" applyFill="1" applyBorder="1" applyAlignment="1">
      <alignment horizontal="left"/>
    </xf>
    <xf numFmtId="0" fontId="123" fillId="33" borderId="39" xfId="0" applyFont="1" applyFill="1" applyBorder="1" applyAlignment="1">
      <alignment horizontal="center"/>
    </xf>
    <xf numFmtId="0" fontId="123" fillId="33" borderId="40" xfId="0" applyFont="1" applyFill="1" applyBorder="1" applyAlignment="1">
      <alignment horizontal="center" vertical="center"/>
    </xf>
    <xf numFmtId="0" fontId="126" fillId="33" borderId="56" xfId="0" applyFont="1" applyFill="1" applyBorder="1" applyAlignment="1">
      <alignment horizontal="center" vertical="center"/>
    </xf>
    <xf numFmtId="0" fontId="126" fillId="33" borderId="57" xfId="0" applyFont="1" applyFill="1" applyBorder="1" applyAlignment="1">
      <alignment horizontal="center" vertical="center"/>
    </xf>
    <xf numFmtId="0" fontId="6" fillId="33" borderId="36" xfId="0" applyFont="1" applyFill="1" applyBorder="1" applyAlignment="1">
      <alignment/>
    </xf>
    <xf numFmtId="0" fontId="137" fillId="33" borderId="58" xfId="0" applyFont="1" applyFill="1" applyBorder="1" applyAlignment="1">
      <alignment/>
    </xf>
    <xf numFmtId="0" fontId="121" fillId="33" borderId="41" xfId="0" applyFont="1" applyFill="1" applyBorder="1" applyAlignment="1">
      <alignment/>
    </xf>
    <xf numFmtId="0" fontId="123" fillId="0" borderId="0" xfId="0" applyFont="1" applyFill="1" applyAlignment="1">
      <alignment horizontal="left" vertical="center"/>
    </xf>
    <xf numFmtId="0" fontId="160" fillId="17" borderId="0" xfId="0" applyFont="1" applyFill="1" applyAlignment="1">
      <alignment horizontal="left"/>
    </xf>
    <xf numFmtId="0" fontId="123" fillId="17" borderId="0" xfId="0" applyFont="1" applyFill="1" applyAlignment="1">
      <alignment horizontal="left"/>
    </xf>
    <xf numFmtId="0" fontId="123" fillId="17" borderId="0" xfId="0" applyFont="1" applyFill="1" applyAlignment="1">
      <alignment horizontal="center"/>
    </xf>
    <xf numFmtId="0" fontId="4" fillId="6" borderId="0" xfId="57" applyFont="1" applyFill="1" applyBorder="1" applyAlignment="1">
      <alignment horizontal="left"/>
      <protection/>
    </xf>
    <xf numFmtId="0" fontId="123" fillId="6" borderId="0" xfId="0" applyFont="1" applyFill="1" applyAlignment="1">
      <alignment horizontal="center"/>
    </xf>
    <xf numFmtId="0" fontId="123" fillId="6" borderId="0" xfId="0" applyFont="1" applyFill="1" applyAlignment="1">
      <alignment/>
    </xf>
    <xf numFmtId="0" fontId="4" fillId="16" borderId="0" xfId="57" applyFont="1" applyFill="1" applyBorder="1" applyAlignment="1">
      <alignment horizontal="left"/>
      <protection/>
    </xf>
    <xf numFmtId="0" fontId="123" fillId="16" borderId="0" xfId="0" applyFont="1" applyFill="1" applyAlignment="1">
      <alignment horizontal="center"/>
    </xf>
    <xf numFmtId="0" fontId="123" fillId="16" borderId="0" xfId="0" applyFont="1" applyFill="1" applyAlignment="1">
      <alignment/>
    </xf>
    <xf numFmtId="0" fontId="4" fillId="19" borderId="0" xfId="60" applyFont="1" applyFill="1" applyBorder="1" applyAlignment="1">
      <alignment horizontal="left"/>
      <protection/>
    </xf>
    <xf numFmtId="0" fontId="123" fillId="19" borderId="0" xfId="0" applyFont="1" applyFill="1" applyAlignment="1">
      <alignment/>
    </xf>
    <xf numFmtId="0" fontId="4" fillId="9" borderId="0" xfId="57" applyFont="1" applyFill="1" applyBorder="1" applyAlignment="1">
      <alignment horizontal="left"/>
      <protection/>
    </xf>
    <xf numFmtId="0" fontId="4" fillId="9" borderId="0" xfId="57" applyFont="1" applyFill="1" applyBorder="1" applyAlignment="1">
      <alignment horizontal="center"/>
      <protection/>
    </xf>
    <xf numFmtId="0" fontId="161" fillId="0" borderId="0" xfId="0" applyFont="1" applyAlignment="1">
      <alignment horizontal="left"/>
    </xf>
    <xf numFmtId="0" fontId="125" fillId="0" borderId="0" xfId="0" applyFont="1" applyAlignment="1">
      <alignment horizontal="left"/>
    </xf>
    <xf numFmtId="0" fontId="126" fillId="0" borderId="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53" applyFont="1" applyAlignment="1" applyProtection="1">
      <alignment horizontal="left"/>
      <protection/>
    </xf>
    <xf numFmtId="0" fontId="126" fillId="0" borderId="0" xfId="0" applyFont="1" applyBorder="1" applyAlignment="1">
      <alignment horizontal="left"/>
    </xf>
    <xf numFmtId="0" fontId="137" fillId="0" borderId="0" xfId="0" applyFont="1" applyAlignment="1">
      <alignment horizontal="center"/>
    </xf>
    <xf numFmtId="0" fontId="135" fillId="0" borderId="10" xfId="61" applyFont="1" applyFill="1" applyBorder="1" applyAlignment="1">
      <alignment horizontal="center" vertical="center"/>
      <protection/>
    </xf>
    <xf numFmtId="0" fontId="123" fillId="0" borderId="28" xfId="0" applyFont="1" applyBorder="1" applyAlignment="1">
      <alignment/>
    </xf>
    <xf numFmtId="0" fontId="6" fillId="34" borderId="32" xfId="61" applyFont="1" applyFill="1" applyBorder="1">
      <alignment/>
      <protection/>
    </xf>
    <xf numFmtId="0" fontId="110" fillId="0" borderId="34" xfId="0" applyFont="1" applyBorder="1" applyAlignment="1">
      <alignment horizontal="right"/>
    </xf>
    <xf numFmtId="0" fontId="0" fillId="0" borderId="34" xfId="0" applyFont="1" applyBorder="1" applyAlignment="1">
      <alignment horizontal="right"/>
    </xf>
    <xf numFmtId="0" fontId="0" fillId="0" borderId="10" xfId="0" applyFont="1" applyFill="1" applyBorder="1" applyAlignment="1">
      <alignment/>
    </xf>
    <xf numFmtId="0" fontId="162" fillId="0" borderId="0" xfId="0" applyFont="1" applyFill="1" applyAlignment="1">
      <alignment/>
    </xf>
    <xf numFmtId="0" fontId="162" fillId="0" borderId="0" xfId="0" applyFont="1" applyAlignment="1">
      <alignment/>
    </xf>
    <xf numFmtId="0" fontId="136" fillId="33" borderId="47" xfId="0" applyFont="1" applyFill="1" applyBorder="1" applyAlignment="1">
      <alignment/>
    </xf>
    <xf numFmtId="0" fontId="163" fillId="34" borderId="18" xfId="58" applyFont="1" applyFill="1" applyBorder="1" applyAlignment="1">
      <alignment horizontal="center" textRotation="90" wrapText="1"/>
      <protection/>
    </xf>
    <xf numFmtId="0" fontId="164" fillId="0" borderId="54" xfId="58" applyFont="1" applyFill="1" applyBorder="1" applyAlignment="1">
      <alignment horizontal="center" textRotation="90" wrapText="1"/>
      <protection/>
    </xf>
    <xf numFmtId="0" fontId="164" fillId="0" borderId="24" xfId="58" applyFont="1" applyFill="1" applyBorder="1" applyAlignment="1">
      <alignment horizontal="center" textRotation="90" wrapText="1"/>
      <protection/>
    </xf>
    <xf numFmtId="0" fontId="165" fillId="34" borderId="10" xfId="61" applyFont="1" applyFill="1" applyBorder="1" applyAlignment="1">
      <alignment horizontal="center" vertical="center"/>
      <protection/>
    </xf>
    <xf numFmtId="0" fontId="165" fillId="34" borderId="34" xfId="61" applyFont="1" applyFill="1" applyBorder="1" applyAlignment="1">
      <alignment horizontal="center" vertical="center"/>
      <protection/>
    </xf>
    <xf numFmtId="0" fontId="154" fillId="0" borderId="17" xfId="58" applyFont="1" applyFill="1" applyBorder="1" applyAlignment="1">
      <alignment horizontal="center" textRotation="90" wrapText="1"/>
      <protection/>
    </xf>
    <xf numFmtId="0" fontId="165" fillId="0" borderId="37" xfId="61" applyFont="1" applyFill="1" applyBorder="1" applyAlignment="1">
      <alignment horizontal="center" vertical="center"/>
      <protection/>
    </xf>
    <xf numFmtId="0" fontId="164" fillId="0" borderId="17" xfId="58" applyFont="1" applyFill="1" applyBorder="1" applyAlignment="1">
      <alignment horizontal="center" textRotation="90" wrapText="1"/>
      <protection/>
    </xf>
    <xf numFmtId="0" fontId="119" fillId="0" borderId="59" xfId="61" applyFont="1" applyFill="1" applyBorder="1" applyAlignment="1">
      <alignment horizontal="center" vertical="center"/>
      <protection/>
    </xf>
    <xf numFmtId="0" fontId="119" fillId="0" borderId="53" xfId="61" applyFont="1" applyFill="1" applyBorder="1" applyAlignment="1">
      <alignment horizontal="center" vertical="center"/>
      <protection/>
    </xf>
    <xf numFmtId="0" fontId="165" fillId="34" borderId="13" xfId="61" applyFont="1" applyFill="1" applyBorder="1" applyAlignment="1">
      <alignment horizontal="center" vertical="center"/>
      <protection/>
    </xf>
    <xf numFmtId="0" fontId="164" fillId="0" borderId="29" xfId="58" applyFont="1" applyFill="1" applyBorder="1" applyAlignment="1">
      <alignment horizontal="center" textRotation="90" wrapText="1"/>
      <protection/>
    </xf>
    <xf numFmtId="0" fontId="6" fillId="0" borderId="60" xfId="61" applyFont="1" applyFill="1" applyBorder="1">
      <alignment/>
      <protection/>
    </xf>
    <xf numFmtId="0" fontId="117" fillId="33" borderId="38" xfId="61" applyFont="1" applyFill="1" applyBorder="1">
      <alignment/>
      <protection/>
    </xf>
    <xf numFmtId="0" fontId="6" fillId="0" borderId="38" xfId="61" applyFont="1" applyFill="1" applyBorder="1">
      <alignment/>
      <protection/>
    </xf>
    <xf numFmtId="0" fontId="6" fillId="0" borderId="53" xfId="61" applyFont="1" applyFill="1" applyBorder="1">
      <alignment/>
      <protection/>
    </xf>
    <xf numFmtId="0" fontId="110" fillId="33" borderId="47" xfId="0" applyFont="1" applyFill="1" applyBorder="1" applyAlignment="1">
      <alignment/>
    </xf>
    <xf numFmtId="15" fontId="3" fillId="0" borderId="37" xfId="58" applyNumberFormat="1" applyFont="1" applyFill="1" applyBorder="1" applyAlignment="1">
      <alignment horizontal="center" textRotation="90"/>
      <protection/>
    </xf>
    <xf numFmtId="15" fontId="139" fillId="0" borderId="61" xfId="58" applyNumberFormat="1" applyFont="1" applyFill="1" applyBorder="1" applyAlignment="1">
      <alignment horizontal="center" textRotation="90"/>
      <protection/>
    </xf>
    <xf numFmtId="0" fontId="145" fillId="34" borderId="61" xfId="58" applyFont="1" applyFill="1" applyBorder="1" applyAlignment="1">
      <alignment horizontal="center" textRotation="90" wrapText="1"/>
      <protection/>
    </xf>
    <xf numFmtId="0" fontId="166" fillId="34" borderId="62" xfId="58" applyFont="1" applyFill="1" applyBorder="1" applyAlignment="1">
      <alignment horizontal="center" textRotation="90" wrapText="1"/>
      <protection/>
    </xf>
    <xf numFmtId="0" fontId="166" fillId="34" borderId="63" xfId="58" applyFont="1" applyFill="1" applyBorder="1" applyAlignment="1">
      <alignment horizontal="center" textRotation="90" wrapText="1"/>
      <protection/>
    </xf>
    <xf numFmtId="0" fontId="2" fillId="34" borderId="62" xfId="58" applyFont="1" applyFill="1" applyBorder="1" applyAlignment="1">
      <alignment horizontal="center" textRotation="90" wrapText="1"/>
      <protection/>
    </xf>
    <xf numFmtId="0" fontId="140" fillId="34" borderId="64" xfId="58" applyFont="1" applyFill="1" applyBorder="1" applyAlignment="1">
      <alignment horizontal="center" textRotation="90" wrapText="1"/>
      <protection/>
    </xf>
    <xf numFmtId="0" fontId="163" fillId="34" borderId="64" xfId="58" applyFont="1" applyFill="1" applyBorder="1" applyAlignment="1">
      <alignment horizontal="center" textRotation="90" wrapText="1"/>
      <protection/>
    </xf>
    <xf numFmtId="0" fontId="167" fillId="37" borderId="0" xfId="58" applyFont="1" applyFill="1" applyBorder="1">
      <alignment/>
      <protection/>
    </xf>
    <xf numFmtId="0" fontId="148" fillId="9" borderId="20" xfId="61" applyFont="1" applyFill="1" applyBorder="1" applyAlignment="1">
      <alignment horizontal="center"/>
      <protection/>
    </xf>
    <xf numFmtId="0" fontId="0" fillId="0" borderId="10" xfId="0" applyBorder="1" applyAlignment="1">
      <alignment/>
    </xf>
    <xf numFmtId="0" fontId="66" fillId="33" borderId="14" xfId="0" applyFont="1" applyFill="1" applyBorder="1" applyAlignment="1">
      <alignment horizontal="center"/>
    </xf>
    <xf numFmtId="0" fontId="0" fillId="0" borderId="38" xfId="0" applyBorder="1" applyAlignment="1">
      <alignment/>
    </xf>
    <xf numFmtId="0" fontId="0" fillId="0" borderId="20" xfId="0" applyBorder="1" applyAlignment="1">
      <alignment/>
    </xf>
    <xf numFmtId="0" fontId="113" fillId="33" borderId="14" xfId="0" applyFont="1" applyFill="1" applyBorder="1" applyAlignment="1">
      <alignment horizontal="center"/>
    </xf>
    <xf numFmtId="0" fontId="152" fillId="33" borderId="14" xfId="0" applyFont="1" applyFill="1" applyBorder="1" applyAlignment="1">
      <alignment horizontal="center"/>
    </xf>
    <xf numFmtId="0" fontId="154" fillId="34" borderId="48" xfId="0" applyFont="1" applyFill="1" applyBorder="1" applyAlignment="1">
      <alignment horizontal="center" vertical="center"/>
    </xf>
    <xf numFmtId="0" fontId="154" fillId="0" borderId="48" xfId="0" applyFont="1" applyBorder="1" applyAlignment="1">
      <alignment horizontal="center" vertical="center"/>
    </xf>
    <xf numFmtId="0" fontId="168" fillId="0" borderId="0" xfId="0" applyFont="1" applyAlignment="1">
      <alignment horizontal="center"/>
    </xf>
    <xf numFmtId="0" fontId="109" fillId="0" borderId="65" xfId="57" applyFont="1" applyFill="1" applyBorder="1" applyAlignment="1">
      <alignment horizontal="center" vertical="center"/>
      <protection/>
    </xf>
    <xf numFmtId="0" fontId="109" fillId="0" borderId="49" xfId="57" applyFont="1" applyFill="1" applyBorder="1" applyAlignment="1">
      <alignment horizontal="center" vertical="center"/>
      <protection/>
    </xf>
    <xf numFmtId="0" fontId="109" fillId="0" borderId="50" xfId="57" applyFont="1" applyFill="1" applyBorder="1" applyAlignment="1">
      <alignment horizontal="center" vertical="center"/>
      <protection/>
    </xf>
    <xf numFmtId="0" fontId="6" fillId="0" borderId="10" xfId="61" applyFont="1" applyFill="1" applyBorder="1" applyAlignment="1">
      <alignment horizontal="center"/>
      <protection/>
    </xf>
    <xf numFmtId="0" fontId="121" fillId="0" borderId="10" xfId="61" applyFont="1" applyFill="1" applyBorder="1" applyAlignment="1">
      <alignment horizontal="center"/>
      <protection/>
    </xf>
    <xf numFmtId="0" fontId="137" fillId="0" borderId="10" xfId="61" applyFont="1" applyFill="1" applyBorder="1" applyAlignment="1">
      <alignment horizontal="center"/>
      <protection/>
    </xf>
    <xf numFmtId="0" fontId="6" fillId="34" borderId="10" xfId="61" applyFont="1" applyFill="1" applyBorder="1" applyAlignment="1">
      <alignment horizontal="center"/>
      <protection/>
    </xf>
    <xf numFmtId="0" fontId="121" fillId="34" borderId="10" xfId="61" applyFont="1" applyFill="1" applyBorder="1" applyAlignment="1">
      <alignment horizontal="center"/>
      <protection/>
    </xf>
    <xf numFmtId="0" fontId="137" fillId="34" borderId="10" xfId="61" applyFont="1" applyFill="1" applyBorder="1" applyAlignment="1">
      <alignment horizontal="center"/>
      <protection/>
    </xf>
    <xf numFmtId="0" fontId="6" fillId="0" borderId="0" xfId="0" applyFont="1" applyFill="1" applyBorder="1" applyAlignment="1">
      <alignment horizontal="center"/>
    </xf>
    <xf numFmtId="0" fontId="121" fillId="0" borderId="0" xfId="0" applyFont="1" applyFill="1" applyBorder="1" applyAlignment="1">
      <alignment horizontal="center"/>
    </xf>
    <xf numFmtId="0" fontId="137" fillId="0" borderId="0" xfId="0" applyFont="1" applyFill="1" applyBorder="1" applyAlignment="1">
      <alignment horizontal="center"/>
    </xf>
    <xf numFmtId="0" fontId="128" fillId="0" borderId="0" xfId="0" applyFont="1" applyAlignment="1">
      <alignment horizontal="center"/>
    </xf>
    <xf numFmtId="0" fontId="137" fillId="0" borderId="0" xfId="0" applyFont="1" applyFill="1" applyAlignment="1">
      <alignment horizontal="center"/>
    </xf>
    <xf numFmtId="0" fontId="6" fillId="0" borderId="0" xfId="0" applyFont="1" applyBorder="1" applyAlignment="1">
      <alignment horizontal="center"/>
    </xf>
    <xf numFmtId="0" fontId="121" fillId="0" borderId="0" xfId="0" applyFont="1" applyBorder="1" applyAlignment="1">
      <alignment horizontal="center"/>
    </xf>
    <xf numFmtId="0" fontId="13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0" fillId="0" borderId="0" xfId="0" applyFont="1" applyBorder="1" applyAlignment="1">
      <alignment horizontal="center"/>
    </xf>
    <xf numFmtId="0" fontId="136" fillId="0" borderId="0" xfId="0" applyFont="1" applyBorder="1" applyAlignment="1">
      <alignment horizontal="center"/>
    </xf>
    <xf numFmtId="0" fontId="154" fillId="0" borderId="20" xfId="61" applyFont="1" applyFill="1" applyBorder="1" applyAlignment="1">
      <alignment horizontal="center"/>
      <protection/>
    </xf>
    <xf numFmtId="0" fontId="154" fillId="0" borderId="0" xfId="0" applyFont="1" applyFill="1" applyBorder="1" applyAlignment="1">
      <alignment horizontal="center"/>
    </xf>
    <xf numFmtId="0" fontId="154" fillId="0" borderId="0" xfId="0" applyFont="1" applyBorder="1" applyAlignment="1">
      <alignment horizontal="center"/>
    </xf>
    <xf numFmtId="0" fontId="129" fillId="0" borderId="0" xfId="0" applyFont="1" applyBorder="1" applyAlignment="1">
      <alignment horizontal="center"/>
    </xf>
    <xf numFmtId="0" fontId="129" fillId="0" borderId="0" xfId="0" applyFont="1" applyAlignment="1">
      <alignment horizontal="center"/>
    </xf>
    <xf numFmtId="0" fontId="137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58" fillId="33" borderId="10" xfId="0" applyFont="1" applyFill="1" applyBorder="1" applyAlignment="1">
      <alignment horizontal="center"/>
    </xf>
    <xf numFmtId="0" fontId="116" fillId="33" borderId="10" xfId="0" applyFont="1" applyFill="1" applyBorder="1" applyAlignment="1">
      <alignment horizontal="center"/>
    </xf>
    <xf numFmtId="0" fontId="135" fillId="33" borderId="10" xfId="0" applyFont="1" applyFill="1" applyBorder="1" applyAlignment="1">
      <alignment horizontal="center"/>
    </xf>
    <xf numFmtId="0" fontId="158" fillId="0" borderId="10" xfId="0" applyFont="1" applyFill="1" applyBorder="1" applyAlignment="1">
      <alignment horizontal="center" vertical="center"/>
    </xf>
    <xf numFmtId="0" fontId="116" fillId="0" borderId="10" xfId="0" applyFont="1" applyFill="1" applyBorder="1" applyAlignment="1">
      <alignment horizontal="center" vertical="center"/>
    </xf>
    <xf numFmtId="0" fontId="135" fillId="0" borderId="10" xfId="0" applyFont="1" applyFill="1" applyBorder="1" applyAlignment="1">
      <alignment horizontal="center" vertical="center"/>
    </xf>
    <xf numFmtId="0" fontId="123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21" fillId="0" borderId="0" xfId="0" applyFont="1" applyFill="1" applyAlignment="1">
      <alignment horizontal="center" vertical="center"/>
    </xf>
    <xf numFmtId="0" fontId="137" fillId="0" borderId="0" xfId="0" applyFont="1" applyFill="1" applyAlignment="1">
      <alignment horizontal="center" vertical="center"/>
    </xf>
    <xf numFmtId="0" fontId="135" fillId="0" borderId="0" xfId="0" applyFont="1" applyFill="1" applyBorder="1" applyAlignment="1">
      <alignment horizontal="center"/>
    </xf>
    <xf numFmtId="0" fontId="11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21" fillId="0" borderId="0" xfId="0" applyFont="1" applyAlignment="1">
      <alignment horizontal="center"/>
    </xf>
    <xf numFmtId="0" fontId="136" fillId="33" borderId="10" xfId="0" applyFont="1" applyFill="1" applyBorder="1" applyAlignment="1">
      <alignment horizontal="center"/>
    </xf>
    <xf numFmtId="0" fontId="137" fillId="34" borderId="10" xfId="61" applyFont="1" applyFill="1" applyBorder="1" applyAlignment="1">
      <alignment horizontal="center" vertical="center"/>
      <protection/>
    </xf>
    <xf numFmtId="0" fontId="137" fillId="34" borderId="34" xfId="61" applyFont="1" applyFill="1" applyBorder="1" applyAlignment="1">
      <alignment horizontal="center" vertical="center"/>
      <protection/>
    </xf>
    <xf numFmtId="0" fontId="5" fillId="34" borderId="0" xfId="61" applyFont="1" applyFill="1" applyBorder="1" applyAlignment="1">
      <alignment horizontal="center"/>
      <protection/>
    </xf>
    <xf numFmtId="0" fontId="121" fillId="34" borderId="10" xfId="61" applyFont="1" applyFill="1" applyBorder="1" applyAlignment="1">
      <alignment horizontal="center" vertical="center"/>
      <protection/>
    </xf>
    <xf numFmtId="0" fontId="110" fillId="33" borderId="10" xfId="0" applyFont="1" applyFill="1" applyBorder="1" applyAlignment="1">
      <alignment horizontal="center"/>
    </xf>
    <xf numFmtId="0" fontId="121" fillId="34" borderId="34" xfId="61" applyFont="1" applyFill="1" applyBorder="1" applyAlignment="1">
      <alignment horizontal="center" vertical="center"/>
      <protection/>
    </xf>
    <xf numFmtId="0" fontId="137" fillId="0" borderId="0" xfId="61" applyFont="1" applyFill="1" applyBorder="1" applyAlignment="1">
      <alignment horizontal="center"/>
      <protection/>
    </xf>
    <xf numFmtId="0" fontId="137" fillId="34" borderId="0" xfId="61" applyFont="1" applyFill="1" applyBorder="1" applyAlignment="1">
      <alignment horizontal="center"/>
      <protection/>
    </xf>
    <xf numFmtId="0" fontId="121" fillId="0" borderId="0" xfId="61" applyFont="1" applyFill="1" applyBorder="1" applyAlignment="1">
      <alignment horizontal="center"/>
      <protection/>
    </xf>
    <xf numFmtId="0" fontId="6" fillId="34" borderId="10" xfId="61" applyFont="1" applyFill="1" applyBorder="1" applyAlignment="1">
      <alignment horizontal="center" vertical="center"/>
      <protection/>
    </xf>
    <xf numFmtId="0" fontId="6" fillId="19" borderId="10" xfId="57" applyFont="1" applyFill="1" applyBorder="1" applyAlignment="1">
      <alignment horizontal="left" vertical="center"/>
      <protection/>
    </xf>
    <xf numFmtId="0" fontId="165" fillId="33" borderId="20" xfId="0" applyFont="1" applyFill="1" applyBorder="1" applyAlignment="1">
      <alignment horizontal="center"/>
    </xf>
    <xf numFmtId="0" fontId="165" fillId="0" borderId="48" xfId="0" applyFont="1" applyFill="1" applyBorder="1" applyAlignment="1">
      <alignment horizontal="center" vertical="center"/>
    </xf>
    <xf numFmtId="0" fontId="165" fillId="33" borderId="48" xfId="0" applyFont="1" applyFill="1" applyBorder="1" applyAlignment="1">
      <alignment horizontal="center"/>
    </xf>
    <xf numFmtId="0" fontId="154" fillId="0" borderId="48" xfId="0" applyFont="1" applyFill="1" applyBorder="1" applyAlignment="1">
      <alignment horizontal="center" vertical="center"/>
    </xf>
    <xf numFmtId="0" fontId="154" fillId="0" borderId="0" xfId="0" applyFont="1" applyFill="1" applyAlignment="1">
      <alignment horizontal="center" vertical="center"/>
    </xf>
    <xf numFmtId="0" fontId="165" fillId="0" borderId="0" xfId="61" applyFont="1" applyFill="1" applyBorder="1" applyAlignment="1">
      <alignment horizontal="center"/>
      <protection/>
    </xf>
    <xf numFmtId="0" fontId="165" fillId="0" borderId="0" xfId="0" applyFont="1" applyAlignment="1">
      <alignment horizontal="center"/>
    </xf>
    <xf numFmtId="0" fontId="154" fillId="0" borderId="0" xfId="0" applyFont="1" applyAlignment="1">
      <alignment horizontal="center"/>
    </xf>
    <xf numFmtId="0" fontId="129" fillId="33" borderId="20" xfId="0" applyFont="1" applyFill="1" applyBorder="1" applyAlignment="1">
      <alignment horizontal="center"/>
    </xf>
    <xf numFmtId="0" fontId="165" fillId="34" borderId="20" xfId="61" applyFont="1" applyFill="1" applyBorder="1" applyAlignment="1">
      <alignment horizontal="center" vertical="center"/>
      <protection/>
    </xf>
    <xf numFmtId="0" fontId="154" fillId="34" borderId="20" xfId="61" applyFont="1" applyFill="1" applyBorder="1" applyAlignment="1">
      <alignment horizontal="center" vertical="center"/>
      <protection/>
    </xf>
    <xf numFmtId="0" fontId="154" fillId="34" borderId="32" xfId="61" applyFont="1" applyFill="1" applyBorder="1" applyAlignment="1">
      <alignment horizontal="center" vertical="center"/>
      <protection/>
    </xf>
    <xf numFmtId="0" fontId="165" fillId="16" borderId="0" xfId="61" applyFont="1" applyFill="1" applyBorder="1" applyAlignment="1">
      <alignment horizontal="center"/>
      <protection/>
    </xf>
    <xf numFmtId="0" fontId="165" fillId="6" borderId="0" xfId="61" applyFont="1" applyFill="1" applyBorder="1" applyAlignment="1">
      <alignment horizontal="center"/>
      <protection/>
    </xf>
    <xf numFmtId="0" fontId="129" fillId="0" borderId="0" xfId="0" applyFont="1" applyFill="1" applyBorder="1" applyAlignment="1">
      <alignment horizontal="center"/>
    </xf>
    <xf numFmtId="0" fontId="154" fillId="0" borderId="0" xfId="0" applyFont="1" applyFill="1" applyBorder="1" applyAlignment="1">
      <alignment horizontal="center" vertical="center"/>
    </xf>
    <xf numFmtId="0" fontId="168" fillId="33" borderId="36" xfId="0" applyFont="1" applyFill="1" applyBorder="1" applyAlignment="1">
      <alignment horizontal="center"/>
    </xf>
    <xf numFmtId="0" fontId="116" fillId="0" borderId="22" xfId="61" applyFont="1" applyFill="1" applyBorder="1" applyAlignment="1">
      <alignment horizontal="center" vertical="center"/>
      <protection/>
    </xf>
    <xf numFmtId="0" fontId="154" fillId="34" borderId="66" xfId="0" applyFont="1" applyFill="1" applyBorder="1" applyAlignment="1">
      <alignment horizontal="center" vertical="center"/>
    </xf>
    <xf numFmtId="0" fontId="154" fillId="34" borderId="59" xfId="0" applyFont="1" applyFill="1" applyBorder="1" applyAlignment="1">
      <alignment horizontal="center" vertical="center"/>
    </xf>
    <xf numFmtId="0" fontId="6" fillId="34" borderId="23" xfId="0" applyFont="1" applyFill="1" applyBorder="1" applyAlignment="1">
      <alignment horizontal="center" vertical="center"/>
    </xf>
    <xf numFmtId="0" fontId="6" fillId="34" borderId="34" xfId="0" applyFont="1" applyFill="1" applyBorder="1" applyAlignment="1">
      <alignment horizontal="center" vertical="center"/>
    </xf>
    <xf numFmtId="0" fontId="121" fillId="34" borderId="23" xfId="0" applyFont="1" applyFill="1" applyBorder="1" applyAlignment="1">
      <alignment horizontal="center" vertical="center"/>
    </xf>
    <xf numFmtId="0" fontId="121" fillId="34" borderId="34" xfId="0" applyFont="1" applyFill="1" applyBorder="1" applyAlignment="1">
      <alignment horizontal="center" vertical="center"/>
    </xf>
    <xf numFmtId="0" fontId="137" fillId="34" borderId="23" xfId="0" applyFont="1" applyFill="1" applyBorder="1" applyAlignment="1">
      <alignment horizontal="center" vertical="center"/>
    </xf>
    <xf numFmtId="0" fontId="137" fillId="34" borderId="34" xfId="0" applyFont="1" applyFill="1" applyBorder="1" applyAlignment="1">
      <alignment horizontal="center" vertical="center"/>
    </xf>
    <xf numFmtId="0" fontId="4" fillId="34" borderId="27" xfId="61" applyFont="1" applyFill="1" applyBorder="1" applyAlignment="1">
      <alignment horizontal="center" vertical="center"/>
      <protection/>
    </xf>
    <xf numFmtId="0" fontId="4" fillId="34" borderId="28" xfId="61" applyFont="1" applyFill="1" applyBorder="1" applyAlignment="1">
      <alignment horizontal="center" vertical="center"/>
      <protection/>
    </xf>
    <xf numFmtId="0" fontId="6" fillId="10" borderId="10" xfId="57" applyFont="1" applyFill="1" applyBorder="1" applyAlignment="1">
      <alignment horizontal="left" vertical="center"/>
      <protection/>
    </xf>
    <xf numFmtId="0" fontId="6" fillId="10" borderId="21" xfId="57" applyFont="1" applyFill="1" applyBorder="1" applyAlignment="1">
      <alignment horizontal="left" vertical="center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110" fillId="0" borderId="10" xfId="0" applyFont="1" applyBorder="1" applyAlignment="1">
      <alignment/>
    </xf>
    <xf numFmtId="0" fontId="9" fillId="0" borderId="1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110" fillId="0" borderId="21" xfId="0" applyFont="1" applyBorder="1" applyAlignment="1">
      <alignment/>
    </xf>
    <xf numFmtId="0" fontId="110" fillId="0" borderId="34" xfId="0" applyFont="1" applyBorder="1" applyAlignment="1">
      <alignment/>
    </xf>
    <xf numFmtId="0" fontId="9" fillId="0" borderId="34" xfId="0" applyFont="1" applyBorder="1" applyAlignment="1">
      <alignment/>
    </xf>
    <xf numFmtId="0" fontId="159" fillId="0" borderId="20" xfId="61" applyFont="1" applyFill="1" applyBorder="1" applyAlignment="1">
      <alignment horizontal="center" vertical="center"/>
      <protection/>
    </xf>
    <xf numFmtId="0" fontId="159" fillId="9" borderId="21" xfId="61" applyFont="1" applyFill="1" applyBorder="1" applyAlignment="1">
      <alignment horizontal="center" vertical="center"/>
      <protection/>
    </xf>
    <xf numFmtId="0" fontId="159" fillId="0" borderId="21" xfId="61" applyFont="1" applyFill="1" applyBorder="1" applyAlignment="1">
      <alignment horizontal="center" vertical="center"/>
      <protection/>
    </xf>
    <xf numFmtId="0" fontId="159" fillId="34" borderId="20" xfId="61" applyFont="1" applyFill="1" applyBorder="1" applyAlignment="1">
      <alignment horizontal="center" vertical="center"/>
      <protection/>
    </xf>
    <xf numFmtId="0" fontId="159" fillId="34" borderId="21" xfId="61" applyFont="1" applyFill="1" applyBorder="1" applyAlignment="1">
      <alignment horizontal="center" vertical="center"/>
      <protection/>
    </xf>
    <xf numFmtId="0" fontId="159" fillId="9" borderId="20" xfId="61" applyFont="1" applyFill="1" applyBorder="1" applyAlignment="1">
      <alignment horizontal="center" vertical="center"/>
      <protection/>
    </xf>
    <xf numFmtId="0" fontId="159" fillId="0" borderId="0" xfId="61" applyFont="1" applyFill="1" applyBorder="1" applyAlignment="1">
      <alignment horizontal="center"/>
      <protection/>
    </xf>
    <xf numFmtId="0" fontId="169" fillId="0" borderId="0" xfId="0" applyFont="1" applyFill="1" applyAlignment="1">
      <alignment/>
    </xf>
    <xf numFmtId="0" fontId="169" fillId="0" borderId="0" xfId="0" applyFont="1" applyAlignment="1">
      <alignment/>
    </xf>
    <xf numFmtId="0" fontId="170" fillId="0" borderId="0" xfId="57" applyFont="1" applyFill="1" applyBorder="1" applyAlignment="1">
      <alignment horizontal="center"/>
      <protection/>
    </xf>
    <xf numFmtId="0" fontId="171" fillId="0" borderId="0" xfId="57" applyFont="1" applyFill="1" applyBorder="1" applyAlignment="1">
      <alignment horizontal="center"/>
      <protection/>
    </xf>
    <xf numFmtId="0" fontId="6" fillId="0" borderId="42" xfId="0" applyFont="1" applyBorder="1" applyAlignment="1">
      <alignment horizontal="center" vertical="center"/>
    </xf>
    <xf numFmtId="0" fontId="109" fillId="34" borderId="27" xfId="57" applyFont="1" applyFill="1" applyBorder="1" applyAlignment="1">
      <alignment horizontal="center" vertical="center"/>
      <protection/>
    </xf>
    <xf numFmtId="0" fontId="109" fillId="34" borderId="28" xfId="57" applyFont="1" applyFill="1" applyBorder="1" applyAlignment="1">
      <alignment horizontal="center" vertical="center"/>
      <protection/>
    </xf>
    <xf numFmtId="0" fontId="135" fillId="33" borderId="21" xfId="0" applyFont="1" applyFill="1" applyBorder="1" applyAlignment="1">
      <alignment horizontal="center"/>
    </xf>
    <xf numFmtId="0" fontId="6" fillId="0" borderId="34" xfId="57" applyFont="1" applyFill="1" applyBorder="1" applyAlignment="1">
      <alignment horizontal="left" vertical="center"/>
      <protection/>
    </xf>
    <xf numFmtId="0" fontId="6" fillId="0" borderId="22" xfId="57" applyFont="1" applyFill="1" applyBorder="1" applyAlignment="1">
      <alignment horizontal="left" vertical="center"/>
      <protection/>
    </xf>
    <xf numFmtId="0" fontId="4" fillId="34" borderId="31" xfId="57" applyFont="1" applyFill="1" applyBorder="1" applyAlignment="1">
      <alignment horizontal="center" vertical="center"/>
      <protection/>
    </xf>
    <xf numFmtId="0" fontId="118" fillId="0" borderId="28" xfId="61" applyFont="1" applyFill="1" applyBorder="1" applyAlignment="1">
      <alignment horizontal="center" vertical="center"/>
      <protection/>
    </xf>
    <xf numFmtId="0" fontId="119" fillId="34" borderId="32" xfId="57" applyFont="1" applyFill="1" applyBorder="1" applyAlignment="1">
      <alignment horizontal="center" vertical="center"/>
      <protection/>
    </xf>
    <xf numFmtId="0" fontId="119" fillId="34" borderId="22" xfId="57" applyFont="1" applyFill="1" applyBorder="1" applyAlignment="1">
      <alignment horizontal="center" vertical="center"/>
      <protection/>
    </xf>
    <xf numFmtId="0" fontId="148" fillId="35" borderId="32" xfId="57" applyFont="1" applyFill="1" applyBorder="1" applyAlignment="1">
      <alignment horizontal="center" vertical="center"/>
      <protection/>
    </xf>
    <xf numFmtId="0" fontId="148" fillId="35" borderId="22" xfId="57" applyFont="1" applyFill="1" applyBorder="1" applyAlignment="1">
      <alignment horizontal="center" vertical="center"/>
      <protection/>
    </xf>
    <xf numFmtId="0" fontId="154" fillId="0" borderId="59" xfId="0" applyFont="1" applyFill="1" applyBorder="1" applyAlignment="1">
      <alignment horizontal="center" vertical="center"/>
    </xf>
    <xf numFmtId="0" fontId="123" fillId="0" borderId="34" xfId="0" applyFont="1" applyFill="1" applyBorder="1" applyAlignment="1">
      <alignment horizontal="center" vertical="center"/>
    </xf>
    <xf numFmtId="0" fontId="121" fillId="0" borderId="34" xfId="0" applyFont="1" applyFill="1" applyBorder="1" applyAlignment="1">
      <alignment horizontal="center" vertical="center"/>
    </xf>
    <xf numFmtId="0" fontId="137" fillId="0" borderId="34" xfId="0" applyFont="1" applyFill="1" applyBorder="1" applyAlignment="1">
      <alignment horizontal="center" vertical="center"/>
    </xf>
    <xf numFmtId="0" fontId="123" fillId="0" borderId="34" xfId="0" applyFont="1" applyFill="1" applyBorder="1" applyAlignment="1">
      <alignment horizontal="right" vertical="center"/>
    </xf>
    <xf numFmtId="0" fontId="137" fillId="0" borderId="10" xfId="0" applyFont="1" applyBorder="1" applyAlignment="1">
      <alignment horizontal="right"/>
    </xf>
    <xf numFmtId="0" fontId="6" fillId="0" borderId="32" xfId="61" applyFont="1" applyFill="1" applyBorder="1">
      <alignment/>
      <protection/>
    </xf>
    <xf numFmtId="0" fontId="6" fillId="0" borderId="22" xfId="61" applyFont="1" applyFill="1" applyBorder="1">
      <alignment/>
      <protection/>
    </xf>
    <xf numFmtId="0" fontId="4" fillId="0" borderId="28" xfId="61" applyFont="1" applyFill="1" applyBorder="1" applyAlignment="1">
      <alignment horizontal="center"/>
      <protection/>
    </xf>
    <xf numFmtId="0" fontId="146" fillId="0" borderId="31" xfId="57" applyFont="1" applyFill="1" applyBorder="1" applyAlignment="1">
      <alignment horizontal="center"/>
      <protection/>
    </xf>
    <xf numFmtId="0" fontId="148" fillId="0" borderId="32" xfId="61" applyFont="1" applyFill="1" applyBorder="1" applyAlignment="1">
      <alignment horizontal="center"/>
      <protection/>
    </xf>
    <xf numFmtId="0" fontId="148" fillId="0" borderId="22" xfId="61" applyFont="1" applyFill="1" applyBorder="1" applyAlignment="1">
      <alignment horizontal="center"/>
      <protection/>
    </xf>
    <xf numFmtId="0" fontId="148" fillId="35" borderId="32" xfId="61" applyFont="1" applyFill="1" applyBorder="1" applyAlignment="1">
      <alignment horizontal="center"/>
      <protection/>
    </xf>
    <xf numFmtId="0" fontId="148" fillId="35" borderId="22" xfId="61" applyFont="1" applyFill="1" applyBorder="1" applyAlignment="1">
      <alignment horizontal="center"/>
      <protection/>
    </xf>
    <xf numFmtId="0" fontId="159" fillId="0" borderId="32" xfId="61" applyFont="1" applyFill="1" applyBorder="1" applyAlignment="1">
      <alignment horizontal="center" vertical="center"/>
      <protection/>
    </xf>
    <xf numFmtId="0" fontId="159" fillId="0" borderId="22" xfId="61" applyFont="1" applyFill="1" applyBorder="1" applyAlignment="1">
      <alignment horizontal="center" vertical="center"/>
      <protection/>
    </xf>
    <xf numFmtId="0" fontId="148" fillId="35" borderId="59" xfId="61" applyFont="1" applyFill="1" applyBorder="1" applyAlignment="1">
      <alignment horizontal="center" vertical="center"/>
      <protection/>
    </xf>
    <xf numFmtId="0" fontId="154" fillId="0" borderId="10" xfId="0" applyFont="1" applyBorder="1" applyAlignment="1">
      <alignment horizontal="center" vertical="center"/>
    </xf>
    <xf numFmtId="0" fontId="154" fillId="34" borderId="10" xfId="0" applyFont="1" applyFill="1" applyBorder="1" applyAlignment="1">
      <alignment horizontal="center" vertical="center"/>
    </xf>
    <xf numFmtId="0" fontId="154" fillId="34" borderId="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21" fillId="34" borderId="0" xfId="0" applyFont="1" applyFill="1" applyBorder="1" applyAlignment="1">
      <alignment horizontal="center" vertical="center"/>
    </xf>
    <xf numFmtId="0" fontId="137" fillId="34" borderId="0" xfId="0" applyFont="1" applyFill="1" applyBorder="1" applyAlignment="1">
      <alignment horizontal="center" vertical="center"/>
    </xf>
    <xf numFmtId="0" fontId="9" fillId="0" borderId="67" xfId="60" applyFont="1" applyFill="1" applyBorder="1" applyAlignment="1">
      <alignment horizontal="left" vertical="center"/>
      <protection/>
    </xf>
    <xf numFmtId="0" fontId="0" fillId="0" borderId="67" xfId="0" applyFont="1" applyBorder="1" applyAlignment="1">
      <alignment/>
    </xf>
    <xf numFmtId="0" fontId="9" fillId="0" borderId="67" xfId="61" applyFont="1" applyFill="1" applyBorder="1">
      <alignment/>
      <protection/>
    </xf>
    <xf numFmtId="0" fontId="9" fillId="0" borderId="67" xfId="57" applyFont="1" applyFill="1" applyBorder="1" applyAlignment="1">
      <alignment horizontal="left" vertical="center"/>
      <protection/>
    </xf>
    <xf numFmtId="0" fontId="9" fillId="0" borderId="67" xfId="61" applyFont="1" applyFill="1" applyBorder="1" applyAlignment="1">
      <alignment vertical="center"/>
      <protection/>
    </xf>
    <xf numFmtId="0" fontId="5" fillId="0" borderId="27" xfId="60" applyFont="1" applyFill="1" applyBorder="1" applyAlignment="1">
      <alignment horizontal="center" vertical="center"/>
      <protection/>
    </xf>
    <xf numFmtId="0" fontId="6" fillId="10" borderId="20" xfId="61" applyFont="1" applyFill="1" applyBorder="1">
      <alignment/>
      <protection/>
    </xf>
    <xf numFmtId="0" fontId="6" fillId="10" borderId="10" xfId="61" applyFont="1" applyFill="1" applyBorder="1">
      <alignment/>
      <protection/>
    </xf>
    <xf numFmtId="0" fontId="115" fillId="33" borderId="47" xfId="0" applyFont="1" applyFill="1" applyBorder="1" applyAlignment="1">
      <alignment/>
    </xf>
    <xf numFmtId="0" fontId="6" fillId="0" borderId="68" xfId="60" applyFont="1" applyFill="1" applyBorder="1" applyAlignment="1">
      <alignment horizontal="left" vertical="center"/>
      <protection/>
    </xf>
    <xf numFmtId="0" fontId="121" fillId="0" borderId="10" xfId="0" applyFont="1" applyFill="1" applyBorder="1" applyAlignment="1">
      <alignment horizontal="center"/>
    </xf>
    <xf numFmtId="0" fontId="121" fillId="0" borderId="23" xfId="0" applyFont="1" applyFill="1" applyBorder="1" applyAlignment="1">
      <alignment horizontal="center" vertical="center"/>
    </xf>
    <xf numFmtId="0" fontId="121" fillId="0" borderId="10" xfId="0" applyFont="1" applyBorder="1" applyAlignment="1">
      <alignment horizontal="center"/>
    </xf>
    <xf numFmtId="0" fontId="121" fillId="0" borderId="34" xfId="0" applyFont="1" applyBorder="1" applyAlignment="1">
      <alignment horizontal="center"/>
    </xf>
    <xf numFmtId="0" fontId="121" fillId="0" borderId="0" xfId="0" applyFont="1" applyFill="1" applyAlignment="1">
      <alignment horizontal="center"/>
    </xf>
    <xf numFmtId="0" fontId="6" fillId="10" borderId="20" xfId="59" applyFont="1" applyFill="1" applyBorder="1" applyAlignment="1">
      <alignment horizontal="left" vertical="center"/>
      <protection/>
    </xf>
    <xf numFmtId="0" fontId="6" fillId="10" borderId="10" xfId="59" applyFont="1" applyFill="1" applyBorder="1" applyAlignment="1">
      <alignment horizontal="left" vertical="center"/>
      <protection/>
    </xf>
    <xf numFmtId="0" fontId="6" fillId="10" borderId="38" xfId="57" applyFont="1" applyFill="1" applyBorder="1" applyAlignment="1">
      <alignment horizontal="left" vertical="center"/>
      <protection/>
    </xf>
    <xf numFmtId="0" fontId="159" fillId="0" borderId="48" xfId="61" applyFont="1" applyFill="1" applyBorder="1" applyAlignment="1">
      <alignment horizontal="center" vertical="center"/>
      <protection/>
    </xf>
    <xf numFmtId="0" fontId="6" fillId="0" borderId="44" xfId="0" applyFont="1" applyFill="1" applyBorder="1" applyAlignment="1">
      <alignment horizontal="right" vertical="center"/>
    </xf>
    <xf numFmtId="0" fontId="6" fillId="10" borderId="20" xfId="60" applyFont="1" applyFill="1" applyBorder="1" applyAlignment="1">
      <alignment horizontal="left" vertical="center"/>
      <protection/>
    </xf>
    <xf numFmtId="0" fontId="6" fillId="10" borderId="10" xfId="60" applyFont="1" applyFill="1" applyBorder="1" applyAlignment="1">
      <alignment horizontal="left" vertical="center"/>
      <protection/>
    </xf>
    <xf numFmtId="0" fontId="6" fillId="10" borderId="38" xfId="60" applyFont="1" applyFill="1" applyBorder="1" applyAlignment="1">
      <alignment horizontal="left" vertical="center"/>
      <protection/>
    </xf>
    <xf numFmtId="0" fontId="6" fillId="6" borderId="20" xfId="59" applyFont="1" applyFill="1" applyBorder="1" applyAlignment="1">
      <alignment horizontal="left" vertical="center"/>
      <protection/>
    </xf>
    <xf numFmtId="0" fontId="6" fillId="6" borderId="10" xfId="59" applyFont="1" applyFill="1" applyBorder="1" applyAlignment="1">
      <alignment horizontal="left" vertical="center"/>
      <protection/>
    </xf>
    <xf numFmtId="0" fontId="6" fillId="6" borderId="38" xfId="59" applyFont="1" applyFill="1" applyBorder="1" applyAlignment="1">
      <alignment horizontal="left" vertical="center"/>
      <protection/>
    </xf>
    <xf numFmtId="0" fontId="6" fillId="10" borderId="38" xfId="59" applyFont="1" applyFill="1" applyBorder="1" applyAlignment="1">
      <alignment horizontal="left" vertical="center"/>
      <protection/>
    </xf>
    <xf numFmtId="0" fontId="137" fillId="0" borderId="23" xfId="58" applyFont="1" applyFill="1" applyBorder="1" applyAlignment="1">
      <alignment horizontal="center" textRotation="90" wrapText="1"/>
      <protection/>
    </xf>
    <xf numFmtId="0" fontId="116" fillId="0" borderId="0" xfId="0" applyFont="1" applyFill="1" applyBorder="1" applyAlignment="1">
      <alignment horizontal="center"/>
    </xf>
    <xf numFmtId="0" fontId="121" fillId="0" borderId="13" xfId="0" applyFont="1" applyFill="1" applyBorder="1" applyAlignment="1">
      <alignment horizontal="center" vertical="center"/>
    </xf>
    <xf numFmtId="0" fontId="137" fillId="0" borderId="13" xfId="0" applyFont="1" applyBorder="1" applyAlignment="1">
      <alignment horizontal="center" vertical="center"/>
    </xf>
    <xf numFmtId="0" fontId="121" fillId="0" borderId="13" xfId="0" applyFont="1" applyBorder="1" applyAlignment="1">
      <alignment horizontal="center" vertical="center"/>
    </xf>
    <xf numFmtId="0" fontId="123" fillId="6" borderId="10" xfId="0" applyFont="1" applyFill="1" applyBorder="1" applyAlignment="1">
      <alignment horizontal="left" vertical="center"/>
    </xf>
    <xf numFmtId="0" fontId="6" fillId="6" borderId="21" xfId="57" applyFont="1" applyFill="1" applyBorder="1" applyAlignment="1">
      <alignment horizontal="left" vertical="center"/>
      <protection/>
    </xf>
    <xf numFmtId="0" fontId="6" fillId="6" borderId="10" xfId="57" applyFont="1" applyFill="1" applyBorder="1" applyAlignment="1">
      <alignment horizontal="left" vertical="center"/>
      <protection/>
    </xf>
    <xf numFmtId="0" fontId="141" fillId="34" borderId="42" xfId="58" applyFont="1" applyFill="1" applyBorder="1" applyAlignment="1">
      <alignment horizontal="center" textRotation="90" wrapText="1"/>
      <protection/>
    </xf>
    <xf numFmtId="0" fontId="164" fillId="0" borderId="23" xfId="58" applyFont="1" applyFill="1" applyBorder="1" applyAlignment="1">
      <alignment horizontal="center" textRotation="90" wrapText="1"/>
      <protection/>
    </xf>
    <xf numFmtId="0" fontId="0" fillId="6" borderId="20" xfId="0" applyFill="1" applyBorder="1" applyAlignment="1">
      <alignment/>
    </xf>
    <xf numFmtId="0" fontId="0" fillId="6" borderId="10" xfId="0" applyFill="1" applyBorder="1" applyAlignment="1">
      <alignment/>
    </xf>
    <xf numFmtId="0" fontId="0" fillId="6" borderId="38" xfId="0" applyFill="1" applyBorder="1" applyAlignment="1">
      <alignment/>
    </xf>
    <xf numFmtId="0" fontId="6" fillId="0" borderId="13" xfId="0" applyFont="1" applyBorder="1" applyAlignment="1">
      <alignment horizontal="center" vertical="center"/>
    </xf>
    <xf numFmtId="0" fontId="123" fillId="0" borderId="0" xfId="0" applyFont="1" applyFill="1" applyBorder="1" applyAlignment="1">
      <alignment horizontal="center"/>
    </xf>
    <xf numFmtId="0" fontId="116" fillId="0" borderId="0" xfId="0" applyFont="1" applyFill="1" applyAlignment="1">
      <alignment horizontal="center"/>
    </xf>
    <xf numFmtId="0" fontId="110" fillId="33" borderId="14" xfId="0" applyFont="1" applyFill="1" applyBorder="1" applyAlignment="1">
      <alignment horizontal="center"/>
    </xf>
    <xf numFmtId="0" fontId="6" fillId="6" borderId="20" xfId="60" applyFont="1" applyFill="1" applyBorder="1" applyAlignment="1">
      <alignment horizontal="left" vertical="center"/>
      <protection/>
    </xf>
    <xf numFmtId="0" fontId="6" fillId="6" borderId="10" xfId="60" applyFont="1" applyFill="1" applyBorder="1" applyAlignment="1">
      <alignment horizontal="left" vertical="center"/>
      <protection/>
    </xf>
    <xf numFmtId="0" fontId="6" fillId="6" borderId="38" xfId="60" applyFont="1" applyFill="1" applyBorder="1" applyAlignment="1">
      <alignment horizontal="left" vertical="center"/>
      <protection/>
    </xf>
    <xf numFmtId="0" fontId="6" fillId="0" borderId="36" xfId="59" applyFont="1" applyFill="1" applyBorder="1" applyAlignment="1">
      <alignment horizontal="left" vertical="center"/>
      <protection/>
    </xf>
    <xf numFmtId="0" fontId="6" fillId="0" borderId="14" xfId="59" applyFont="1" applyFill="1" applyBorder="1" applyAlignment="1">
      <alignment horizontal="left" vertical="center"/>
      <protection/>
    </xf>
    <xf numFmtId="0" fontId="154" fillId="34" borderId="43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121" fillId="34" borderId="14" xfId="0" applyFont="1" applyFill="1" applyBorder="1" applyAlignment="1">
      <alignment horizontal="center" vertical="center"/>
    </xf>
    <xf numFmtId="0" fontId="137" fillId="34" borderId="14" xfId="0" applyFont="1" applyFill="1" applyBorder="1" applyAlignment="1">
      <alignment horizontal="center" vertical="center"/>
    </xf>
    <xf numFmtId="0" fontId="121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121" fillId="0" borderId="0" xfId="0" applyFont="1" applyAlignment="1">
      <alignment horizontal="center" vertical="center"/>
    </xf>
    <xf numFmtId="0" fontId="0" fillId="10" borderId="20" xfId="0" applyFill="1" applyBorder="1" applyAlignment="1">
      <alignment/>
    </xf>
    <xf numFmtId="0" fontId="0" fillId="10" borderId="10" xfId="0" applyFill="1" applyBorder="1" applyAlignment="1">
      <alignment/>
    </xf>
    <xf numFmtId="0" fontId="0" fillId="10" borderId="38" xfId="0" applyFill="1" applyBorder="1" applyAlignment="1">
      <alignment/>
    </xf>
    <xf numFmtId="0" fontId="129" fillId="33" borderId="14" xfId="0" applyFont="1" applyFill="1" applyBorder="1" applyAlignment="1">
      <alignment horizontal="center"/>
    </xf>
    <xf numFmtId="0" fontId="154" fillId="0" borderId="23" xfId="0" applyFont="1" applyBorder="1" applyAlignment="1">
      <alignment horizontal="center" vertical="center"/>
    </xf>
    <xf numFmtId="0" fontId="154" fillId="0" borderId="10" xfId="0" applyFont="1" applyFill="1" applyBorder="1" applyAlignment="1" quotePrefix="1">
      <alignment horizontal="center"/>
    </xf>
    <xf numFmtId="0" fontId="154" fillId="0" borderId="0" xfId="0" applyFont="1" applyFill="1" applyAlignment="1">
      <alignment horizontal="center"/>
    </xf>
    <xf numFmtId="0" fontId="154" fillId="0" borderId="10" xfId="0" applyFont="1" applyFill="1" applyBorder="1" applyAlignment="1">
      <alignment horizontal="center" vertical="center"/>
    </xf>
    <xf numFmtId="0" fontId="154" fillId="0" borderId="14" xfId="0" applyFont="1" applyFill="1" applyBorder="1" applyAlignment="1">
      <alignment horizontal="center" vertical="center"/>
    </xf>
    <xf numFmtId="0" fontId="165" fillId="33" borderId="10" xfId="0" applyFont="1" applyFill="1" applyBorder="1" applyAlignment="1">
      <alignment horizontal="center"/>
    </xf>
    <xf numFmtId="0" fontId="154" fillId="0" borderId="13" xfId="0" applyFont="1" applyBorder="1" applyAlignment="1">
      <alignment horizontal="center" vertical="center"/>
    </xf>
    <xf numFmtId="0" fontId="154" fillId="0" borderId="34" xfId="0" applyFont="1" applyFill="1" applyBorder="1" applyAlignment="1">
      <alignment horizontal="center" vertical="center"/>
    </xf>
    <xf numFmtId="0" fontId="154" fillId="0" borderId="0" xfId="0" applyFont="1" applyAlignment="1">
      <alignment horizontal="center" vertical="center"/>
    </xf>
    <xf numFmtId="0" fontId="165" fillId="0" borderId="0" xfId="0" applyFont="1" applyFill="1" applyBorder="1" applyAlignment="1">
      <alignment horizontal="center"/>
    </xf>
    <xf numFmtId="0" fontId="129" fillId="33" borderId="10" xfId="0" applyFont="1" applyFill="1" applyBorder="1" applyAlignment="1">
      <alignment horizontal="center"/>
    </xf>
    <xf numFmtId="0" fontId="6" fillId="6" borderId="38" xfId="57" applyFont="1" applyFill="1" applyBorder="1" applyAlignment="1">
      <alignment horizontal="left" vertical="center"/>
      <protection/>
    </xf>
    <xf numFmtId="0" fontId="6" fillId="0" borderId="34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36" fillId="33" borderId="14" xfId="0" applyFont="1" applyFill="1" applyBorder="1" applyAlignment="1">
      <alignment horizontal="center"/>
    </xf>
    <xf numFmtId="0" fontId="159" fillId="9" borderId="48" xfId="61" applyFont="1" applyFill="1" applyBorder="1" applyAlignment="1">
      <alignment horizontal="center" vertical="center"/>
      <protection/>
    </xf>
    <xf numFmtId="0" fontId="159" fillId="9" borderId="38" xfId="61" applyFont="1" applyFill="1" applyBorder="1" applyAlignment="1">
      <alignment horizontal="center" vertical="center"/>
      <protection/>
    </xf>
    <xf numFmtId="0" fontId="123" fillId="34" borderId="10" xfId="0" applyFont="1" applyFill="1" applyBorder="1" applyAlignment="1">
      <alignment horizontal="center" vertical="center"/>
    </xf>
    <xf numFmtId="0" fontId="6" fillId="0" borderId="21" xfId="59" applyFont="1" applyFill="1" applyBorder="1" applyAlignment="1">
      <alignment horizontal="left" vertical="center"/>
      <protection/>
    </xf>
    <xf numFmtId="0" fontId="137" fillId="36" borderId="10" xfId="0" applyFont="1" applyFill="1" applyBorder="1" applyAlignment="1" quotePrefix="1">
      <alignment horizontal="right" vertical="center"/>
    </xf>
    <xf numFmtId="0" fontId="137" fillId="0" borderId="44" xfId="0" applyFont="1" applyBorder="1" applyAlignment="1">
      <alignment horizontal="center" vertical="center"/>
    </xf>
    <xf numFmtId="0" fontId="121" fillId="0" borderId="44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137" fillId="0" borderId="14" xfId="0" applyFont="1" applyFill="1" applyBorder="1" applyAlignment="1">
      <alignment horizontal="center" vertical="center"/>
    </xf>
    <xf numFmtId="0" fontId="4" fillId="34" borderId="67" xfId="61" applyFont="1" applyFill="1" applyBorder="1" applyAlignment="1">
      <alignment horizontal="center" vertical="center"/>
      <protection/>
    </xf>
    <xf numFmtId="0" fontId="154" fillId="0" borderId="43" xfId="0" applyFont="1" applyFill="1" applyBorder="1" applyAlignment="1">
      <alignment horizontal="center" vertical="center"/>
    </xf>
    <xf numFmtId="0" fontId="5" fillId="9" borderId="20" xfId="61" applyFont="1" applyFill="1" applyBorder="1" applyAlignment="1">
      <alignment horizontal="center" vertical="center"/>
      <protection/>
    </xf>
    <xf numFmtId="0" fontId="6" fillId="0" borderId="34" xfId="0" applyFont="1" applyBorder="1" applyAlignment="1">
      <alignment horizontal="center" vertical="center"/>
    </xf>
    <xf numFmtId="0" fontId="121" fillId="0" borderId="34" xfId="0" applyFont="1" applyBorder="1" applyAlignment="1">
      <alignment horizontal="center" vertical="center"/>
    </xf>
    <xf numFmtId="0" fontId="137" fillId="0" borderId="34" xfId="0" applyFont="1" applyBorder="1" applyAlignment="1">
      <alignment horizontal="center" vertical="center"/>
    </xf>
    <xf numFmtId="0" fontId="154" fillId="0" borderId="34" xfId="0" applyFont="1" applyBorder="1" applyAlignment="1">
      <alignment horizontal="center" vertical="center"/>
    </xf>
    <xf numFmtId="0" fontId="137" fillId="0" borderId="0" xfId="0" applyFont="1" applyAlignment="1">
      <alignment horizontal="center" vertical="center"/>
    </xf>
    <xf numFmtId="0" fontId="137" fillId="34" borderId="0" xfId="0" applyFont="1" applyFill="1" applyBorder="1" applyAlignment="1">
      <alignment horizontal="center"/>
    </xf>
    <xf numFmtId="0" fontId="6" fillId="6" borderId="0" xfId="57" applyFont="1" applyFill="1" applyBorder="1" applyAlignment="1">
      <alignment horizontal="left" vertical="center"/>
      <protection/>
    </xf>
    <xf numFmtId="0" fontId="123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154" fillId="0" borderId="13" xfId="0" applyFont="1" applyFill="1" applyBorder="1" applyAlignment="1">
      <alignment horizontal="center" vertical="center"/>
    </xf>
    <xf numFmtId="0" fontId="137" fillId="0" borderId="13" xfId="0" applyFont="1" applyFill="1" applyBorder="1" applyAlignment="1">
      <alignment horizontal="center" vertical="center"/>
    </xf>
    <xf numFmtId="0" fontId="150" fillId="0" borderId="16" xfId="0" applyFont="1" applyFill="1" applyBorder="1" applyAlignment="1">
      <alignment horizontal="center" vertical="center"/>
    </xf>
    <xf numFmtId="0" fontId="4" fillId="34" borderId="69" xfId="61" applyFont="1" applyFill="1" applyBorder="1" applyAlignment="1">
      <alignment horizontal="center" vertical="center"/>
      <protection/>
    </xf>
    <xf numFmtId="0" fontId="109" fillId="34" borderId="26" xfId="57" applyFont="1" applyFill="1" applyBorder="1" applyAlignment="1">
      <alignment horizontal="center" vertical="center"/>
      <protection/>
    </xf>
    <xf numFmtId="0" fontId="6" fillId="0" borderId="23" xfId="0" applyFont="1" applyFill="1" applyBorder="1" applyAlignment="1">
      <alignment horizontal="center" vertical="center"/>
    </xf>
    <xf numFmtId="0" fontId="137" fillId="0" borderId="23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21" xfId="0" applyFill="1" applyBorder="1" applyAlignment="1">
      <alignment/>
    </xf>
    <xf numFmtId="0" fontId="9" fillId="6" borderId="67" xfId="57" applyFont="1" applyFill="1" applyBorder="1" applyAlignment="1">
      <alignment horizontal="left" vertical="center"/>
      <protection/>
    </xf>
    <xf numFmtId="0" fontId="0" fillId="6" borderId="67" xfId="0" applyFont="1" applyFill="1" applyBorder="1" applyAlignment="1">
      <alignment/>
    </xf>
    <xf numFmtId="0" fontId="0" fillId="0" borderId="67" xfId="0" applyFont="1" applyFill="1" applyBorder="1" applyAlignment="1">
      <alignment/>
    </xf>
    <xf numFmtId="0" fontId="9" fillId="6" borderId="67" xfId="60" applyFont="1" applyFill="1" applyBorder="1" applyAlignment="1">
      <alignment horizontal="left" vertical="center"/>
      <protection/>
    </xf>
    <xf numFmtId="0" fontId="121" fillId="34" borderId="10" xfId="0" applyFont="1" applyFill="1" applyBorder="1" applyAlignment="1">
      <alignment horizontal="right"/>
    </xf>
    <xf numFmtId="0" fontId="123" fillId="34" borderId="10" xfId="0" applyFont="1" applyFill="1" applyBorder="1" applyAlignment="1">
      <alignment horizontal="right"/>
    </xf>
    <xf numFmtId="0" fontId="137" fillId="34" borderId="10" xfId="0" applyFont="1" applyFill="1" applyBorder="1" applyAlignment="1">
      <alignment horizontal="right"/>
    </xf>
    <xf numFmtId="0" fontId="110" fillId="34" borderId="10" xfId="0" applyFont="1" applyFill="1" applyBorder="1" applyAlignment="1">
      <alignment horizontal="right"/>
    </xf>
    <xf numFmtId="0" fontId="0" fillId="34" borderId="10" xfId="0" applyFont="1" applyFill="1" applyBorder="1" applyAlignment="1">
      <alignment horizontal="right"/>
    </xf>
    <xf numFmtId="0" fontId="154" fillId="0" borderId="48" xfId="61" applyFont="1" applyFill="1" applyBorder="1" applyAlignment="1">
      <alignment horizontal="center"/>
      <protection/>
    </xf>
    <xf numFmtId="0" fontId="5" fillId="34" borderId="29" xfId="61" applyFont="1" applyFill="1" applyBorder="1" applyAlignment="1">
      <alignment horizontal="center" vertical="center"/>
      <protection/>
    </xf>
    <xf numFmtId="0" fontId="135" fillId="34" borderId="23" xfId="61" applyFont="1" applyFill="1" applyBorder="1" applyAlignment="1">
      <alignment horizontal="center" vertical="center"/>
      <protection/>
    </xf>
    <xf numFmtId="0" fontId="165" fillId="34" borderId="23" xfId="61" applyFont="1" applyFill="1" applyBorder="1" applyAlignment="1">
      <alignment horizontal="center" vertical="center"/>
      <protection/>
    </xf>
    <xf numFmtId="0" fontId="5" fillId="0" borderId="32" xfId="61" applyFont="1" applyFill="1" applyBorder="1" applyAlignment="1">
      <alignment horizontal="center" vertical="center"/>
      <protection/>
    </xf>
    <xf numFmtId="0" fontId="135" fillId="0" borderId="34" xfId="61" applyFont="1" applyFill="1" applyBorder="1" applyAlignment="1">
      <alignment horizontal="center" vertical="center"/>
      <protection/>
    </xf>
    <xf numFmtId="0" fontId="148" fillId="9" borderId="19" xfId="61" applyFont="1" applyFill="1" applyBorder="1" applyAlignment="1">
      <alignment horizontal="center" vertical="center"/>
      <protection/>
    </xf>
    <xf numFmtId="0" fontId="148" fillId="9" borderId="21" xfId="61" applyFont="1" applyFill="1" applyBorder="1" applyAlignment="1">
      <alignment horizontal="center" vertical="center"/>
      <protection/>
    </xf>
    <xf numFmtId="0" fontId="148" fillId="35" borderId="21" xfId="61" applyFont="1" applyFill="1" applyBorder="1" applyAlignment="1">
      <alignment horizontal="center" vertical="center"/>
      <protection/>
    </xf>
    <xf numFmtId="0" fontId="119" fillId="0" borderId="29" xfId="61" applyFont="1" applyFill="1" applyBorder="1" applyAlignment="1">
      <alignment horizontal="center" vertical="center"/>
      <protection/>
    </xf>
    <xf numFmtId="0" fontId="146" fillId="0" borderId="65" xfId="57" applyFont="1" applyFill="1" applyBorder="1" applyAlignment="1">
      <alignment horizontal="center"/>
      <protection/>
    </xf>
    <xf numFmtId="0" fontId="146" fillId="0" borderId="49" xfId="57" applyFont="1" applyFill="1" applyBorder="1" applyAlignment="1">
      <alignment horizontal="center"/>
      <protection/>
    </xf>
    <xf numFmtId="0" fontId="4" fillId="0" borderId="61" xfId="61" applyFont="1" applyFill="1" applyBorder="1" applyAlignment="1">
      <alignment horizontal="center"/>
      <protection/>
    </xf>
    <xf numFmtId="0" fontId="109" fillId="34" borderId="61" xfId="57" applyFont="1" applyFill="1" applyBorder="1" applyAlignment="1">
      <alignment horizontal="center" vertical="center"/>
      <protection/>
    </xf>
    <xf numFmtId="0" fontId="146" fillId="0" borderId="61" xfId="57" applyFont="1" applyFill="1" applyBorder="1" applyAlignment="1">
      <alignment horizontal="center"/>
      <protection/>
    </xf>
    <xf numFmtId="0" fontId="148" fillId="9" borderId="70" xfId="61" applyFont="1" applyFill="1" applyBorder="1" applyAlignment="1">
      <alignment horizontal="center"/>
      <protection/>
    </xf>
    <xf numFmtId="0" fontId="148" fillId="9" borderId="63" xfId="61" applyFont="1" applyFill="1" applyBorder="1" applyAlignment="1">
      <alignment horizontal="center"/>
      <protection/>
    </xf>
    <xf numFmtId="0" fontId="148" fillId="35" borderId="70" xfId="61" applyFont="1" applyFill="1" applyBorder="1" applyAlignment="1">
      <alignment horizontal="center"/>
      <protection/>
    </xf>
    <xf numFmtId="0" fontId="148" fillId="35" borderId="63" xfId="61" applyFont="1" applyFill="1" applyBorder="1" applyAlignment="1">
      <alignment horizontal="center"/>
      <protection/>
    </xf>
    <xf numFmtId="0" fontId="5" fillId="34" borderId="70" xfId="61" applyFont="1" applyFill="1" applyBorder="1" applyAlignment="1">
      <alignment horizontal="center" vertical="center"/>
      <protection/>
    </xf>
    <xf numFmtId="0" fontId="135" fillId="34" borderId="71" xfId="61" applyFont="1" applyFill="1" applyBorder="1" applyAlignment="1">
      <alignment horizontal="center" vertical="center"/>
      <protection/>
    </xf>
    <xf numFmtId="0" fontId="165" fillId="34" borderId="71" xfId="61" applyFont="1" applyFill="1" applyBorder="1" applyAlignment="1">
      <alignment horizontal="center" vertical="center"/>
      <protection/>
    </xf>
    <xf numFmtId="0" fontId="116" fillId="34" borderId="63" xfId="61" applyFont="1" applyFill="1" applyBorder="1" applyAlignment="1">
      <alignment horizontal="center" vertical="center"/>
      <protection/>
    </xf>
    <xf numFmtId="0" fontId="9" fillId="33" borderId="11" xfId="0" applyFont="1" applyFill="1" applyBorder="1" applyAlignment="1">
      <alignment/>
    </xf>
    <xf numFmtId="0" fontId="136" fillId="33" borderId="11" xfId="0" applyFont="1" applyFill="1" applyBorder="1" applyAlignment="1">
      <alignment/>
    </xf>
    <xf numFmtId="0" fontId="110" fillId="33" borderId="11" xfId="0" applyFont="1" applyFill="1" applyBorder="1" applyAlignment="1">
      <alignment/>
    </xf>
    <xf numFmtId="0" fontId="116" fillId="34" borderId="19" xfId="61" applyFont="1" applyFill="1" applyBorder="1" applyAlignment="1">
      <alignment horizontal="center" vertical="center"/>
      <protection/>
    </xf>
    <xf numFmtId="0" fontId="165" fillId="0" borderId="72" xfId="61" applyFont="1" applyFill="1" applyBorder="1" applyAlignment="1">
      <alignment horizontal="center" vertical="center"/>
      <protection/>
    </xf>
    <xf numFmtId="0" fontId="116" fillId="9" borderId="22" xfId="61" applyFont="1" applyFill="1" applyBorder="1" applyAlignment="1">
      <alignment horizontal="center" vertical="center"/>
      <protection/>
    </xf>
    <xf numFmtId="0" fontId="156" fillId="33" borderId="11" xfId="61" applyFont="1" applyFill="1" applyBorder="1" applyAlignment="1">
      <alignment horizontal="center"/>
      <protection/>
    </xf>
    <xf numFmtId="0" fontId="115" fillId="33" borderId="11" xfId="0" applyFont="1" applyFill="1" applyBorder="1" applyAlignment="1">
      <alignment/>
    </xf>
    <xf numFmtId="0" fontId="148" fillId="35" borderId="19" xfId="61" applyFont="1" applyFill="1" applyBorder="1" applyAlignment="1">
      <alignment horizontal="center" vertical="center"/>
      <protection/>
    </xf>
    <xf numFmtId="0" fontId="148" fillId="9" borderId="22" xfId="57" applyFont="1" applyFill="1" applyBorder="1" applyAlignment="1">
      <alignment horizontal="center" vertical="center"/>
      <protection/>
    </xf>
    <xf numFmtId="0" fontId="144" fillId="33" borderId="14" xfId="61" applyFont="1" applyFill="1" applyBorder="1" applyAlignment="1">
      <alignment horizontal="center"/>
      <protection/>
    </xf>
    <xf numFmtId="0" fontId="112" fillId="33" borderId="12" xfId="0" applyFont="1" applyFill="1" applyBorder="1" applyAlignment="1">
      <alignment horizontal="center"/>
    </xf>
    <xf numFmtId="0" fontId="157" fillId="33" borderId="11" xfId="61" applyFont="1" applyFill="1" applyBorder="1" applyAlignment="1">
      <alignment horizontal="center"/>
      <protection/>
    </xf>
    <xf numFmtId="0" fontId="146" fillId="34" borderId="26" xfId="57" applyFont="1" applyFill="1" applyBorder="1" applyAlignment="1">
      <alignment horizontal="center" vertical="center"/>
      <protection/>
    </xf>
    <xf numFmtId="0" fontId="119" fillId="0" borderId="19" xfId="61" applyFont="1" applyFill="1" applyBorder="1" applyAlignment="1">
      <alignment horizontal="center" vertical="center"/>
      <protection/>
    </xf>
    <xf numFmtId="0" fontId="6" fillId="0" borderId="23" xfId="60" applyFont="1" applyFill="1" applyBorder="1" applyAlignment="1">
      <alignment horizontal="left" vertical="center"/>
      <protection/>
    </xf>
    <xf numFmtId="0" fontId="6" fillId="0" borderId="19" xfId="60" applyFont="1" applyFill="1" applyBorder="1" applyAlignment="1">
      <alignment horizontal="left" vertical="center"/>
      <protection/>
    </xf>
    <xf numFmtId="0" fontId="6" fillId="0" borderId="21" xfId="0" applyFont="1" applyFill="1" applyBorder="1" applyAlignment="1">
      <alignment horizontal="left" vertical="center" wrapText="1"/>
    </xf>
    <xf numFmtId="0" fontId="6" fillId="0" borderId="59" xfId="57" applyFont="1" applyFill="1" applyBorder="1" applyAlignment="1">
      <alignment horizontal="left" vertical="center"/>
      <protection/>
    </xf>
    <xf numFmtId="0" fontId="6" fillId="34" borderId="21" xfId="0" applyFont="1" applyFill="1" applyBorder="1" applyAlignment="1">
      <alignment horizontal="center" vertical="center"/>
    </xf>
    <xf numFmtId="0" fontId="6" fillId="16" borderId="71" xfId="61" applyFont="1" applyFill="1" applyBorder="1">
      <alignment/>
      <protection/>
    </xf>
    <xf numFmtId="0" fontId="6" fillId="16" borderId="64" xfId="61" applyFont="1" applyFill="1" applyBorder="1">
      <alignment/>
      <protection/>
    </xf>
    <xf numFmtId="0" fontId="9" fillId="0" borderId="71" xfId="0" applyFont="1" applyBorder="1" applyAlignment="1">
      <alignment/>
    </xf>
    <xf numFmtId="0" fontId="110" fillId="0" borderId="71" xfId="0" applyFont="1" applyBorder="1" applyAlignment="1">
      <alignment/>
    </xf>
    <xf numFmtId="0" fontId="0" fillId="0" borderId="71" xfId="0" applyFont="1" applyBorder="1" applyAlignment="1">
      <alignment/>
    </xf>
    <xf numFmtId="0" fontId="113" fillId="0" borderId="71" xfId="0" applyFont="1" applyBorder="1" applyAlignment="1">
      <alignment/>
    </xf>
    <xf numFmtId="0" fontId="0" fillId="0" borderId="71" xfId="0" applyFont="1" applyBorder="1" applyAlignment="1">
      <alignment horizontal="center"/>
    </xf>
    <xf numFmtId="0" fontId="0" fillId="0" borderId="71" xfId="0" applyFont="1" applyFill="1" applyBorder="1" applyAlignment="1">
      <alignment/>
    </xf>
    <xf numFmtId="0" fontId="4" fillId="34" borderId="27" xfId="57" applyFont="1" applyFill="1" applyBorder="1" applyAlignment="1">
      <alignment horizontal="center" vertical="center"/>
      <protection/>
    </xf>
    <xf numFmtId="0" fontId="4" fillId="0" borderId="27" xfId="57" applyFont="1" applyFill="1" applyBorder="1" applyAlignment="1">
      <alignment horizontal="center" vertical="center"/>
      <protection/>
    </xf>
    <xf numFmtId="0" fontId="4" fillId="34" borderId="28" xfId="57" applyFont="1" applyFill="1" applyBorder="1" applyAlignment="1">
      <alignment horizontal="center" vertical="center"/>
      <protection/>
    </xf>
    <xf numFmtId="0" fontId="107" fillId="0" borderId="10" xfId="0" applyFont="1" applyBorder="1" applyAlignment="1">
      <alignment horizontal="left"/>
    </xf>
    <xf numFmtId="16" fontId="4" fillId="0" borderId="26" xfId="57" applyNumberFormat="1" applyFont="1" applyFill="1" applyBorder="1" applyAlignment="1">
      <alignment horizontal="center" vertical="center"/>
      <protection/>
    </xf>
    <xf numFmtId="0" fontId="123" fillId="0" borderId="10" xfId="0" applyFont="1" applyFill="1" applyBorder="1" applyAlignment="1">
      <alignment vertical="center"/>
    </xf>
    <xf numFmtId="0" fontId="165" fillId="0" borderId="10" xfId="61" applyFont="1" applyFill="1" applyBorder="1" applyAlignment="1">
      <alignment horizontal="center" vertical="center"/>
      <protection/>
    </xf>
    <xf numFmtId="0" fontId="6" fillId="0" borderId="34" xfId="60" applyFont="1" applyFill="1" applyBorder="1" applyAlignment="1">
      <alignment horizontal="left" vertical="center"/>
      <protection/>
    </xf>
    <xf numFmtId="0" fontId="154" fillId="34" borderId="34" xfId="0" applyFont="1" applyFill="1" applyBorder="1" applyAlignment="1">
      <alignment horizontal="center" vertical="center"/>
    </xf>
    <xf numFmtId="0" fontId="123" fillId="34" borderId="34" xfId="0" applyFont="1" applyFill="1" applyBorder="1" applyAlignment="1">
      <alignment horizontal="center" vertical="center"/>
    </xf>
    <xf numFmtId="0" fontId="121" fillId="34" borderId="34" xfId="0" applyFont="1" applyFill="1" applyBorder="1" applyAlignment="1">
      <alignment horizontal="right" vertical="center"/>
    </xf>
    <xf numFmtId="0" fontId="123" fillId="34" borderId="34" xfId="0" applyFont="1" applyFill="1" applyBorder="1" applyAlignment="1">
      <alignment horizontal="right" vertical="center"/>
    </xf>
    <xf numFmtId="0" fontId="137" fillId="34" borderId="34" xfId="0" applyFont="1" applyFill="1" applyBorder="1" applyAlignment="1">
      <alignment horizontal="right" vertical="center"/>
    </xf>
    <xf numFmtId="0" fontId="6" fillId="0" borderId="42" xfId="60" applyFont="1" applyFill="1" applyBorder="1" applyAlignment="1">
      <alignment horizontal="left" vertical="center"/>
      <protection/>
    </xf>
    <xf numFmtId="0" fontId="6" fillId="0" borderId="53" xfId="60" applyFont="1" applyFill="1" applyBorder="1" applyAlignment="1">
      <alignment horizontal="left" vertical="center"/>
      <protection/>
    </xf>
    <xf numFmtId="0" fontId="119" fillId="0" borderId="66" xfId="61" applyFont="1" applyFill="1" applyBorder="1" applyAlignment="1">
      <alignment horizontal="center" vertical="center"/>
      <protection/>
    </xf>
    <xf numFmtId="0" fontId="148" fillId="0" borderId="48" xfId="61" applyFont="1" applyFill="1" applyBorder="1" applyAlignment="1">
      <alignment horizontal="center"/>
      <protection/>
    </xf>
    <xf numFmtId="0" fontId="119" fillId="0" borderId="48" xfId="57" applyFont="1" applyFill="1" applyBorder="1" applyAlignment="1">
      <alignment horizontal="center" vertical="center"/>
      <protection/>
    </xf>
    <xf numFmtId="0" fontId="118" fillId="0" borderId="49" xfId="61" applyFont="1" applyFill="1" applyBorder="1" applyAlignment="1">
      <alignment horizontal="center" vertical="center"/>
      <protection/>
    </xf>
    <xf numFmtId="0" fontId="119" fillId="9" borderId="42" xfId="61" applyFont="1" applyFill="1" applyBorder="1" applyAlignment="1">
      <alignment horizontal="center" vertical="center"/>
      <protection/>
    </xf>
    <xf numFmtId="0" fontId="148" fillId="0" borderId="38" xfId="61" applyFont="1" applyFill="1" applyBorder="1" applyAlignment="1">
      <alignment horizontal="center"/>
      <protection/>
    </xf>
    <xf numFmtId="0" fontId="148" fillId="9" borderId="38" xfId="61" applyFont="1" applyFill="1" applyBorder="1" applyAlignment="1">
      <alignment horizontal="center"/>
      <protection/>
    </xf>
    <xf numFmtId="0" fontId="119" fillId="0" borderId="38" xfId="57" applyFont="1" applyFill="1" applyBorder="1" applyAlignment="1">
      <alignment horizontal="center" vertical="center"/>
      <protection/>
    </xf>
    <xf numFmtId="0" fontId="119" fillId="9" borderId="53" xfId="61" applyFont="1" applyFill="1" applyBorder="1" applyAlignment="1">
      <alignment horizontal="center" vertical="center"/>
      <protection/>
    </xf>
    <xf numFmtId="0" fontId="148" fillId="9" borderId="22" xfId="61" applyFont="1" applyFill="1" applyBorder="1" applyAlignment="1">
      <alignment horizontal="center" vertical="center"/>
      <protection/>
    </xf>
    <xf numFmtId="0" fontId="172" fillId="0" borderId="27" xfId="0" applyFont="1" applyBorder="1" applyAlignment="1">
      <alignment horizontal="center"/>
    </xf>
    <xf numFmtId="0" fontId="154" fillId="0" borderId="44" xfId="0" applyFont="1" applyBorder="1" applyAlignment="1">
      <alignment horizontal="center" vertical="center"/>
    </xf>
    <xf numFmtId="0" fontId="154" fillId="36" borderId="44" xfId="0" applyFont="1" applyFill="1" applyBorder="1" applyAlignment="1" quotePrefix="1">
      <alignment horizontal="center" vertical="center"/>
    </xf>
    <xf numFmtId="0" fontId="129" fillId="0" borderId="0" xfId="0" applyFont="1" applyFill="1" applyAlignment="1">
      <alignment horizontal="center"/>
    </xf>
    <xf numFmtId="0" fontId="154" fillId="33" borderId="10" xfId="0" applyFont="1" applyFill="1" applyBorder="1" applyAlignment="1">
      <alignment horizontal="center"/>
    </xf>
    <xf numFmtId="0" fontId="154" fillId="36" borderId="10" xfId="0" applyFont="1" applyFill="1" applyBorder="1" applyAlignment="1" quotePrefix="1">
      <alignment horizontal="center" vertical="center"/>
    </xf>
    <xf numFmtId="0" fontId="154" fillId="36" borderId="34" xfId="0" applyFont="1" applyFill="1" applyBorder="1" applyAlignment="1" quotePrefix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36" borderId="44" xfId="0" applyFont="1" applyFill="1" applyBorder="1" applyAlignment="1" quotePrefix="1">
      <alignment horizontal="center" vertical="center"/>
    </xf>
    <xf numFmtId="0" fontId="123" fillId="0" borderId="0" xfId="0" applyFont="1" applyAlignment="1">
      <alignment horizontal="center" vertical="center"/>
    </xf>
    <xf numFmtId="0" fontId="137" fillId="0" borderId="44" xfId="0" applyFont="1" applyFill="1" applyBorder="1" applyAlignment="1">
      <alignment horizontal="center" vertical="center"/>
    </xf>
    <xf numFmtId="0" fontId="137" fillId="36" borderId="44" xfId="0" applyFont="1" applyFill="1" applyBorder="1" applyAlignment="1" quotePrefix="1">
      <alignment horizontal="center" vertical="center"/>
    </xf>
    <xf numFmtId="17" fontId="0" fillId="0" borderId="0" xfId="0" applyNumberFormat="1" applyFont="1" applyBorder="1" applyAlignment="1">
      <alignment horizontal="left" vertical="center"/>
    </xf>
    <xf numFmtId="0" fontId="137" fillId="33" borderId="14" xfId="0" applyFont="1" applyFill="1" applyBorder="1" applyAlignment="1">
      <alignment/>
    </xf>
    <xf numFmtId="0" fontId="5" fillId="0" borderId="29" xfId="61" applyFont="1" applyFill="1" applyBorder="1" applyAlignment="1">
      <alignment horizontal="center" vertical="center"/>
      <protection/>
    </xf>
    <xf numFmtId="0" fontId="135" fillId="0" borderId="23" xfId="61" applyFont="1" applyFill="1" applyBorder="1" applyAlignment="1">
      <alignment horizontal="center" vertical="center"/>
      <protection/>
    </xf>
    <xf numFmtId="0" fontId="119" fillId="0" borderId="21" xfId="57" applyFont="1" applyFill="1" applyBorder="1" applyAlignment="1">
      <alignment horizontal="center" vertical="center"/>
      <protection/>
    </xf>
    <xf numFmtId="0" fontId="119" fillId="34" borderId="51" xfId="57" applyFont="1" applyFill="1" applyBorder="1" applyAlignment="1">
      <alignment horizontal="center" vertical="center"/>
      <protection/>
    </xf>
    <xf numFmtId="0" fontId="123" fillId="0" borderId="28" xfId="0" applyFont="1" applyBorder="1" applyAlignment="1">
      <alignment horizontal="center" vertical="center"/>
    </xf>
    <xf numFmtId="0" fontId="6" fillId="36" borderId="10" xfId="0" applyFont="1" applyFill="1" applyBorder="1" applyAlignment="1" quotePrefix="1">
      <alignment horizontal="center" vertical="center"/>
    </xf>
    <xf numFmtId="0" fontId="137" fillId="36" borderId="10" xfId="0" applyFont="1" applyFill="1" applyBorder="1" applyAlignment="1" quotePrefix="1">
      <alignment horizontal="center" vertical="center"/>
    </xf>
    <xf numFmtId="0" fontId="154" fillId="0" borderId="10" xfId="0" applyFont="1" applyFill="1" applyBorder="1" applyAlignment="1" quotePrefix="1">
      <alignment horizontal="center" vertical="center"/>
    </xf>
    <xf numFmtId="0" fontId="6" fillId="0" borderId="10" xfId="0" applyFont="1" applyFill="1" applyBorder="1" applyAlignment="1" quotePrefix="1">
      <alignment horizontal="center" vertical="center"/>
    </xf>
    <xf numFmtId="0" fontId="137" fillId="0" borderId="10" xfId="0" applyFont="1" applyFill="1" applyBorder="1" applyAlignment="1" quotePrefix="1">
      <alignment horizontal="center" vertical="center"/>
    </xf>
    <xf numFmtId="0" fontId="0" fillId="6" borderId="67" xfId="0" applyFill="1" applyBorder="1" applyAlignment="1">
      <alignment/>
    </xf>
    <xf numFmtId="0" fontId="9" fillId="0" borderId="67" xfId="59" applyFont="1" applyFill="1" applyBorder="1" applyAlignment="1">
      <alignment horizontal="left" vertical="center"/>
      <protection/>
    </xf>
    <xf numFmtId="0" fontId="9" fillId="6" borderId="67" xfId="59" applyFont="1" applyFill="1" applyBorder="1" applyAlignment="1">
      <alignment horizontal="left" vertical="center"/>
      <protection/>
    </xf>
    <xf numFmtId="0" fontId="9" fillId="0" borderId="67" xfId="0" applyFont="1" applyFill="1" applyBorder="1" applyAlignment="1">
      <alignment horizontal="left" vertical="center" wrapText="1"/>
    </xf>
    <xf numFmtId="0" fontId="6" fillId="10" borderId="73" xfId="61" applyFont="1" applyFill="1" applyBorder="1">
      <alignment/>
      <protection/>
    </xf>
    <xf numFmtId="0" fontId="6" fillId="10" borderId="71" xfId="61" applyFont="1" applyFill="1" applyBorder="1">
      <alignment/>
      <protection/>
    </xf>
    <xf numFmtId="0" fontId="6" fillId="10" borderId="63" xfId="61" applyFont="1" applyFill="1" applyBorder="1">
      <alignment/>
      <protection/>
    </xf>
    <xf numFmtId="0" fontId="148" fillId="0" borderId="70" xfId="61" applyFont="1" applyFill="1" applyBorder="1" applyAlignment="1">
      <alignment horizontal="center"/>
      <protection/>
    </xf>
    <xf numFmtId="0" fontId="5" fillId="0" borderId="70" xfId="61" applyFont="1" applyFill="1" applyBorder="1" applyAlignment="1">
      <alignment horizontal="center" vertical="center"/>
      <protection/>
    </xf>
    <xf numFmtId="0" fontId="154" fillId="0" borderId="70" xfId="61" applyFont="1" applyFill="1" applyBorder="1" applyAlignment="1">
      <alignment horizontal="center"/>
      <protection/>
    </xf>
    <xf numFmtId="0" fontId="6" fillId="0" borderId="71" xfId="61" applyFont="1" applyFill="1" applyBorder="1" applyAlignment="1">
      <alignment horizontal="center"/>
      <protection/>
    </xf>
    <xf numFmtId="0" fontId="121" fillId="0" borderId="71" xfId="61" applyFont="1" applyFill="1" applyBorder="1" applyAlignment="1">
      <alignment horizontal="center"/>
      <protection/>
    </xf>
    <xf numFmtId="0" fontId="137" fillId="0" borderId="71" xfId="61" applyFont="1" applyFill="1" applyBorder="1" applyAlignment="1">
      <alignment horizontal="center"/>
      <protection/>
    </xf>
    <xf numFmtId="0" fontId="121" fillId="0" borderId="71" xfId="0" applyFont="1" applyFill="1" applyBorder="1" applyAlignment="1">
      <alignment horizontal="center"/>
    </xf>
    <xf numFmtId="0" fontId="6" fillId="0" borderId="71" xfId="0" applyFont="1" applyBorder="1" applyAlignment="1">
      <alignment horizontal="right" vertical="center"/>
    </xf>
    <xf numFmtId="0" fontId="121" fillId="0" borderId="71" xfId="0" applyFont="1" applyBorder="1" applyAlignment="1">
      <alignment horizontal="center"/>
    </xf>
    <xf numFmtId="0" fontId="154" fillId="0" borderId="71" xfId="0" applyFont="1" applyFill="1" applyBorder="1" applyAlignment="1" quotePrefix="1">
      <alignment horizontal="center"/>
    </xf>
    <xf numFmtId="0" fontId="154" fillId="36" borderId="73" xfId="0" applyFont="1" applyFill="1" applyBorder="1" applyAlignment="1" quotePrefix="1">
      <alignment horizontal="center" vertical="center"/>
    </xf>
    <xf numFmtId="0" fontId="6" fillId="36" borderId="73" xfId="0" applyFont="1" applyFill="1" applyBorder="1" applyAlignment="1" quotePrefix="1">
      <alignment horizontal="center" vertical="center"/>
    </xf>
    <xf numFmtId="0" fontId="137" fillId="36" borderId="73" xfId="0" applyFont="1" applyFill="1" applyBorder="1" applyAlignment="1" quotePrefix="1">
      <alignment horizontal="center" vertical="center"/>
    </xf>
    <xf numFmtId="0" fontId="137" fillId="36" borderId="73" xfId="0" applyFont="1" applyFill="1" applyBorder="1" applyAlignment="1" quotePrefix="1">
      <alignment horizontal="right" vertical="center"/>
    </xf>
    <xf numFmtId="0" fontId="123" fillId="0" borderId="73" xfId="0" applyFont="1" applyFill="1" applyBorder="1" applyAlignment="1">
      <alignment horizontal="right"/>
    </xf>
    <xf numFmtId="0" fontId="121" fillId="0" borderId="73" xfId="0" applyFont="1" applyBorder="1" applyAlignment="1">
      <alignment horizontal="right"/>
    </xf>
    <xf numFmtId="0" fontId="123" fillId="0" borderId="73" xfId="0" applyFont="1" applyBorder="1" applyAlignment="1">
      <alignment horizontal="right"/>
    </xf>
    <xf numFmtId="0" fontId="137" fillId="0" borderId="73" xfId="0" applyFont="1" applyBorder="1" applyAlignment="1">
      <alignment horizontal="right"/>
    </xf>
    <xf numFmtId="0" fontId="123" fillId="0" borderId="73" xfId="0" applyFont="1" applyBorder="1" applyAlignment="1">
      <alignment horizontal="right" vertical="center"/>
    </xf>
    <xf numFmtId="0" fontId="110" fillId="0" borderId="73" xfId="0" applyFont="1" applyBorder="1" applyAlignment="1">
      <alignment horizontal="right"/>
    </xf>
    <xf numFmtId="0" fontId="0" fillId="0" borderId="73" xfId="0" applyFont="1" applyBorder="1" applyAlignment="1">
      <alignment horizontal="right"/>
    </xf>
    <xf numFmtId="0" fontId="6" fillId="0" borderId="23" xfId="59" applyFont="1" applyFill="1" applyBorder="1" applyAlignment="1">
      <alignment horizontal="left" vertical="center"/>
      <protection/>
    </xf>
    <xf numFmtId="0" fontId="6" fillId="0" borderId="34" xfId="61" applyFont="1" applyFill="1" applyBorder="1" applyAlignment="1">
      <alignment horizontal="center"/>
      <protection/>
    </xf>
    <xf numFmtId="0" fontId="121" fillId="0" borderId="34" xfId="61" applyFont="1" applyFill="1" applyBorder="1" applyAlignment="1">
      <alignment horizontal="center"/>
      <protection/>
    </xf>
    <xf numFmtId="0" fontId="137" fillId="0" borderId="34" xfId="61" applyFont="1" applyFill="1" applyBorder="1" applyAlignment="1">
      <alignment horizontal="center"/>
      <protection/>
    </xf>
    <xf numFmtId="0" fontId="121" fillId="0" borderId="34" xfId="0" applyFont="1" applyFill="1" applyBorder="1" applyAlignment="1">
      <alignment horizontal="center"/>
    </xf>
    <xf numFmtId="0" fontId="154" fillId="0" borderId="34" xfId="0" applyFont="1" applyFill="1" applyBorder="1" applyAlignment="1" quotePrefix="1">
      <alignment horizontal="center"/>
    </xf>
    <xf numFmtId="0" fontId="6" fillId="36" borderId="34" xfId="0" applyFont="1" applyFill="1" applyBorder="1" applyAlignment="1" quotePrefix="1">
      <alignment horizontal="center" vertical="center"/>
    </xf>
    <xf numFmtId="0" fontId="137" fillId="36" borderId="34" xfId="0" applyFont="1" applyFill="1" applyBorder="1" applyAlignment="1" quotePrefix="1">
      <alignment horizontal="center" vertical="center"/>
    </xf>
    <xf numFmtId="0" fontId="137" fillId="36" borderId="34" xfId="0" applyFont="1" applyFill="1" applyBorder="1" applyAlignment="1" quotePrefix="1">
      <alignment horizontal="right" vertical="center"/>
    </xf>
    <xf numFmtId="0" fontId="123" fillId="0" borderId="34" xfId="0" applyFont="1" applyFill="1" applyBorder="1" applyAlignment="1">
      <alignment horizontal="right"/>
    </xf>
    <xf numFmtId="0" fontId="121" fillId="0" borderId="34" xfId="0" applyFont="1" applyBorder="1" applyAlignment="1">
      <alignment horizontal="right"/>
    </xf>
    <xf numFmtId="0" fontId="123" fillId="0" borderId="34" xfId="0" applyFont="1" applyBorder="1" applyAlignment="1">
      <alignment horizontal="right"/>
    </xf>
    <xf numFmtId="0" fontId="137" fillId="0" borderId="34" xfId="0" applyFont="1" applyBorder="1" applyAlignment="1">
      <alignment horizontal="right"/>
    </xf>
    <xf numFmtId="0" fontId="123" fillId="0" borderId="34" xfId="0" applyFont="1" applyBorder="1" applyAlignment="1">
      <alignment horizontal="right" vertical="center"/>
    </xf>
    <xf numFmtId="0" fontId="148" fillId="0" borderId="59" xfId="61" applyFont="1" applyFill="1" applyBorder="1" applyAlignment="1">
      <alignment horizontal="center"/>
      <protection/>
    </xf>
    <xf numFmtId="0" fontId="148" fillId="9" borderId="53" xfId="61" applyFont="1" applyFill="1" applyBorder="1" applyAlignment="1">
      <alignment horizontal="center"/>
      <protection/>
    </xf>
    <xf numFmtId="0" fontId="6" fillId="34" borderId="48" xfId="0" applyFont="1" applyFill="1" applyBorder="1" applyAlignment="1">
      <alignment horizontal="right" vertical="center"/>
    </xf>
    <xf numFmtId="0" fontId="154" fillId="0" borderId="59" xfId="61" applyFont="1" applyFill="1" applyBorder="1" applyAlignment="1">
      <alignment horizontal="center"/>
      <protection/>
    </xf>
    <xf numFmtId="0" fontId="8" fillId="0" borderId="73" xfId="58" applyFont="1" applyFill="1" applyBorder="1" applyAlignment="1">
      <alignment horizontal="center" textRotation="90" wrapText="1"/>
      <protection/>
    </xf>
    <xf numFmtId="0" fontId="164" fillId="0" borderId="66" xfId="58" applyFont="1" applyFill="1" applyBorder="1" applyAlignment="1">
      <alignment horizontal="center" textRotation="90" wrapText="1"/>
      <protection/>
    </xf>
    <xf numFmtId="0" fontId="9" fillId="33" borderId="48" xfId="0" applyFont="1" applyFill="1" applyBorder="1" applyAlignment="1">
      <alignment/>
    </xf>
    <xf numFmtId="0" fontId="6" fillId="0" borderId="48" xfId="0" applyFont="1" applyFill="1" applyBorder="1" applyAlignment="1">
      <alignment horizontal="right" vertical="center"/>
    </xf>
    <xf numFmtId="0" fontId="6" fillId="0" borderId="21" xfId="0" applyFont="1" applyBorder="1" applyAlignment="1">
      <alignment horizontal="center" vertical="center"/>
    </xf>
    <xf numFmtId="0" fontId="4" fillId="34" borderId="39" xfId="61" applyFont="1" applyFill="1" applyBorder="1" applyAlignment="1">
      <alignment horizontal="center" vertical="center"/>
      <protection/>
    </xf>
    <xf numFmtId="0" fontId="4" fillId="0" borderId="39" xfId="61" applyFont="1" applyFill="1" applyBorder="1" applyAlignment="1">
      <alignment horizontal="center" vertical="center"/>
      <protection/>
    </xf>
    <xf numFmtId="0" fontId="140" fillId="34" borderId="23" xfId="58" applyFont="1" applyFill="1" applyBorder="1" applyAlignment="1">
      <alignment horizontal="center" textRotation="90" wrapText="1"/>
      <protection/>
    </xf>
    <xf numFmtId="0" fontId="163" fillId="34" borderId="23" xfId="58" applyFont="1" applyFill="1" applyBorder="1" applyAlignment="1">
      <alignment horizontal="center" textRotation="90" wrapText="1"/>
      <protection/>
    </xf>
    <xf numFmtId="0" fontId="6" fillId="34" borderId="20" xfId="61" applyFont="1" applyFill="1" applyBorder="1" applyAlignment="1">
      <alignment vertical="center"/>
      <protection/>
    </xf>
    <xf numFmtId="0" fontId="6" fillId="0" borderId="32" xfId="60" applyFont="1" applyFill="1" applyBorder="1" applyAlignment="1">
      <alignment horizontal="left" vertical="center"/>
      <protection/>
    </xf>
    <xf numFmtId="15" fontId="139" fillId="0" borderId="69" xfId="58" applyNumberFormat="1" applyFont="1" applyFill="1" applyBorder="1" applyAlignment="1">
      <alignment horizontal="center" textRotation="90"/>
      <protection/>
    </xf>
    <xf numFmtId="0" fontId="109" fillId="34" borderId="67" xfId="57" applyFont="1" applyFill="1" applyBorder="1" applyAlignment="1">
      <alignment horizontal="center" vertical="center"/>
      <protection/>
    </xf>
    <xf numFmtId="0" fontId="109" fillId="34" borderId="74" xfId="57" applyFont="1" applyFill="1" applyBorder="1" applyAlignment="1">
      <alignment horizontal="center" vertical="center"/>
      <protection/>
    </xf>
    <xf numFmtId="0" fontId="2" fillId="34" borderId="66" xfId="58" applyFont="1" applyFill="1" applyBorder="1" applyAlignment="1">
      <alignment horizontal="center" textRotation="90" wrapText="1"/>
      <protection/>
    </xf>
    <xf numFmtId="0" fontId="149" fillId="34" borderId="19" xfId="58" applyFont="1" applyFill="1" applyBorder="1" applyAlignment="1">
      <alignment horizontal="center" textRotation="90" wrapText="1"/>
      <protection/>
    </xf>
    <xf numFmtId="0" fontId="148" fillId="35" borderId="22" xfId="61" applyFont="1" applyFill="1" applyBorder="1" applyAlignment="1">
      <alignment horizontal="center" vertical="center"/>
      <protection/>
    </xf>
    <xf numFmtId="0" fontId="145" fillId="34" borderId="69" xfId="58" applyFont="1" applyFill="1" applyBorder="1" applyAlignment="1">
      <alignment horizontal="center" textRotation="90" wrapText="1"/>
      <protection/>
    </xf>
    <xf numFmtId="0" fontId="146" fillId="34" borderId="67" xfId="57" applyFont="1" applyFill="1" applyBorder="1" applyAlignment="1">
      <alignment horizontal="center" vertical="center"/>
      <protection/>
    </xf>
    <xf numFmtId="0" fontId="146" fillId="34" borderId="74" xfId="57" applyFont="1" applyFill="1" applyBorder="1" applyAlignment="1">
      <alignment horizontal="center" vertical="center"/>
      <protection/>
    </xf>
    <xf numFmtId="0" fontId="149" fillId="34" borderId="66" xfId="58" applyFont="1" applyFill="1" applyBorder="1" applyAlignment="1">
      <alignment horizontal="center" textRotation="90" wrapText="1"/>
      <protection/>
    </xf>
    <xf numFmtId="0" fontId="149" fillId="34" borderId="29" xfId="58" applyFont="1" applyFill="1" applyBorder="1" applyAlignment="1">
      <alignment horizontal="center" textRotation="90" wrapText="1"/>
      <protection/>
    </xf>
    <xf numFmtId="0" fontId="110" fillId="0" borderId="0" xfId="0" applyFont="1" applyFill="1" applyAlignment="1">
      <alignment horizontal="center"/>
    </xf>
    <xf numFmtId="0" fontId="110" fillId="34" borderId="10" xfId="0" applyFont="1" applyFill="1" applyBorder="1" applyAlignment="1">
      <alignment horizontal="center"/>
    </xf>
    <xf numFmtId="0" fontId="110" fillId="0" borderId="10" xfId="0" applyFont="1" applyBorder="1" applyAlignment="1">
      <alignment horizontal="center"/>
    </xf>
    <xf numFmtId="0" fontId="110" fillId="0" borderId="34" xfId="0" applyFont="1" applyBorder="1" applyAlignment="1">
      <alignment horizontal="center"/>
    </xf>
    <xf numFmtId="0" fontId="143" fillId="0" borderId="54" xfId="58" applyFont="1" applyFill="1" applyBorder="1" applyAlignment="1">
      <alignment horizontal="center" textRotation="90" wrapText="1"/>
      <protection/>
    </xf>
    <xf numFmtId="0" fontId="8" fillId="0" borderId="54" xfId="58" applyFont="1" applyFill="1" applyBorder="1" applyAlignment="1">
      <alignment horizontal="center" textRotation="90" wrapText="1"/>
      <protection/>
    </xf>
    <xf numFmtId="0" fontId="6" fillId="0" borderId="66" xfId="0" applyFont="1" applyFill="1" applyBorder="1" applyAlignment="1">
      <alignment horizontal="right" vertical="center"/>
    </xf>
    <xf numFmtId="0" fontId="136" fillId="33" borderId="48" xfId="0" applyFont="1" applyFill="1" applyBorder="1" applyAlignment="1">
      <alignment horizontal="right"/>
    </xf>
    <xf numFmtId="0" fontId="136" fillId="36" borderId="48" xfId="0" applyFont="1" applyFill="1" applyBorder="1" applyAlignment="1" quotePrefix="1">
      <alignment horizontal="right" vertical="center"/>
    </xf>
    <xf numFmtId="0" fontId="136" fillId="36" borderId="59" xfId="0" applyFont="1" applyFill="1" applyBorder="1" applyAlignment="1" quotePrefix="1">
      <alignment horizontal="right" vertical="center"/>
    </xf>
    <xf numFmtId="0" fontId="110" fillId="36" borderId="10" xfId="0" applyFont="1" applyFill="1" applyBorder="1" applyAlignment="1" quotePrefix="1">
      <alignment horizontal="center" vertical="center"/>
    </xf>
    <xf numFmtId="0" fontId="110" fillId="36" borderId="34" xfId="0" applyFont="1" applyFill="1" applyBorder="1" applyAlignment="1" quotePrefix="1">
      <alignment horizontal="center" vertical="center"/>
    </xf>
    <xf numFmtId="0" fontId="142" fillId="0" borderId="54" xfId="58" applyFont="1" applyFill="1" applyBorder="1" applyAlignment="1">
      <alignment horizontal="center" textRotation="90" wrapText="1"/>
      <protection/>
    </xf>
    <xf numFmtId="0" fontId="6" fillId="0" borderId="48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4" fillId="0" borderId="26" xfId="61" applyFont="1" applyFill="1" applyBorder="1" applyAlignment="1">
      <alignment horizontal="center"/>
      <protection/>
    </xf>
    <xf numFmtId="0" fontId="123" fillId="0" borderId="48" xfId="0" applyFont="1" applyFill="1" applyBorder="1" applyAlignment="1">
      <alignment/>
    </xf>
    <xf numFmtId="0" fontId="117" fillId="33" borderId="48" xfId="61" applyFont="1" applyFill="1" applyBorder="1">
      <alignment/>
      <protection/>
    </xf>
    <xf numFmtId="0" fontId="123" fillId="0" borderId="59" xfId="0" applyFont="1" applyFill="1" applyBorder="1" applyAlignment="1">
      <alignment/>
    </xf>
    <xf numFmtId="0" fontId="162" fillId="0" borderId="26" xfId="0" applyFont="1" applyFill="1" applyBorder="1" applyAlignment="1">
      <alignment/>
    </xf>
    <xf numFmtId="0" fontId="162" fillId="0" borderId="27" xfId="0" applyFont="1" applyFill="1" applyBorder="1" applyAlignment="1">
      <alignment/>
    </xf>
    <xf numFmtId="0" fontId="173" fillId="33" borderId="27" xfId="61" applyFont="1" applyFill="1" applyBorder="1">
      <alignment/>
      <protection/>
    </xf>
    <xf numFmtId="0" fontId="162" fillId="0" borderId="28" xfId="0" applyFont="1" applyFill="1" applyBorder="1" applyAlignment="1">
      <alignment/>
    </xf>
    <xf numFmtId="0" fontId="107" fillId="0" borderId="61" xfId="0" applyFont="1" applyBorder="1" applyAlignment="1">
      <alignment textRotation="90"/>
    </xf>
    <xf numFmtId="0" fontId="173" fillId="33" borderId="40" xfId="61" applyFont="1" applyFill="1" applyBorder="1">
      <alignment/>
      <protection/>
    </xf>
    <xf numFmtId="0" fontId="117" fillId="33" borderId="44" xfId="61" applyFont="1" applyFill="1" applyBorder="1">
      <alignment/>
      <protection/>
    </xf>
    <xf numFmtId="0" fontId="117" fillId="33" borderId="13" xfId="61" applyFont="1" applyFill="1" applyBorder="1">
      <alignment/>
      <protection/>
    </xf>
    <xf numFmtId="0" fontId="117" fillId="33" borderId="60" xfId="61" applyFont="1" applyFill="1" applyBorder="1">
      <alignment/>
      <protection/>
    </xf>
    <xf numFmtId="0" fontId="144" fillId="33" borderId="30" xfId="61" applyFont="1" applyFill="1" applyBorder="1" applyAlignment="1">
      <alignment horizontal="center"/>
      <protection/>
    </xf>
    <xf numFmtId="0" fontId="9" fillId="33" borderId="44" xfId="0" applyFont="1" applyFill="1" applyBorder="1" applyAlignment="1">
      <alignment/>
    </xf>
    <xf numFmtId="0" fontId="110" fillId="33" borderId="13" xfId="0" applyFont="1" applyFill="1" applyBorder="1" applyAlignment="1">
      <alignment/>
    </xf>
    <xf numFmtId="0" fontId="0" fillId="0" borderId="70" xfId="0" applyFont="1" applyBorder="1" applyAlignment="1">
      <alignment/>
    </xf>
    <xf numFmtId="0" fontId="2" fillId="0" borderId="71" xfId="59" applyFont="1" applyFill="1" applyBorder="1" applyAlignment="1">
      <alignment horizontal="center" wrapText="1"/>
      <protection/>
    </xf>
    <xf numFmtId="15" fontId="2" fillId="0" borderId="71" xfId="58" applyNumberFormat="1" applyFont="1" applyFill="1" applyBorder="1" applyAlignment="1">
      <alignment horizontal="center" vertical="center"/>
      <protection/>
    </xf>
    <xf numFmtId="0" fontId="128" fillId="0" borderId="64" xfId="0" applyFont="1" applyBorder="1" applyAlignment="1">
      <alignment horizontal="center"/>
    </xf>
    <xf numFmtId="15" fontId="3" fillId="0" borderId="62" xfId="58" applyNumberFormat="1" applyFont="1" applyFill="1" applyBorder="1" applyAlignment="1">
      <alignment horizontal="center" textRotation="90"/>
      <protection/>
    </xf>
    <xf numFmtId="0" fontId="142" fillId="0" borderId="71" xfId="58" applyFont="1" applyFill="1" applyBorder="1" applyAlignment="1">
      <alignment horizontal="center" textRotation="90" wrapText="1"/>
      <protection/>
    </xf>
    <xf numFmtId="0" fontId="6" fillId="0" borderId="38" xfId="61" applyFont="1" applyFill="1" applyBorder="1" applyAlignment="1">
      <alignment vertical="center"/>
      <protection/>
    </xf>
    <xf numFmtId="0" fontId="0" fillId="0" borderId="48" xfId="0" applyFill="1" applyBorder="1" applyAlignment="1">
      <alignment/>
    </xf>
    <xf numFmtId="0" fontId="2" fillId="0" borderId="17" xfId="59" applyFont="1" applyFill="1" applyBorder="1" applyAlignment="1">
      <alignment horizontal="center" wrapText="1"/>
      <protection/>
    </xf>
    <xf numFmtId="15" fontId="4" fillId="0" borderId="15" xfId="58" applyNumberFormat="1" applyFont="1" applyFill="1" applyBorder="1" applyAlignment="1">
      <alignment horizontal="center" textRotation="90"/>
      <protection/>
    </xf>
    <xf numFmtId="15" fontId="139" fillId="0" borderId="45" xfId="58" applyNumberFormat="1" applyFont="1" applyFill="1" applyBorder="1" applyAlignment="1">
      <alignment horizontal="center" textRotation="90"/>
      <protection/>
    </xf>
    <xf numFmtId="0" fontId="164" fillId="0" borderId="25" xfId="58" applyFont="1" applyFill="1" applyBorder="1" applyAlignment="1">
      <alignment horizontal="right" textRotation="90" wrapText="1"/>
      <protection/>
    </xf>
    <xf numFmtId="0" fontId="8" fillId="0" borderId="18" xfId="58" applyFont="1" applyFill="1" applyBorder="1" applyAlignment="1">
      <alignment horizontal="right" textRotation="90" wrapText="1"/>
      <protection/>
    </xf>
    <xf numFmtId="0" fontId="142" fillId="0" borderId="18" xfId="58" applyFont="1" applyFill="1" applyBorder="1" applyAlignment="1">
      <alignment horizontal="right" textRotation="90" wrapText="1"/>
      <protection/>
    </xf>
    <xf numFmtId="0" fontId="143" fillId="0" borderId="18" xfId="58" applyFont="1" applyFill="1" applyBorder="1" applyAlignment="1">
      <alignment horizontal="right" textRotation="90" wrapText="1"/>
      <protection/>
    </xf>
    <xf numFmtId="0" fontId="6" fillId="0" borderId="38" xfId="0" applyFont="1" applyFill="1" applyBorder="1" applyAlignment="1">
      <alignment horizontal="left" vertical="center" wrapText="1"/>
    </xf>
    <xf numFmtId="0" fontId="6" fillId="0" borderId="71" xfId="61" applyFont="1" applyFill="1" applyBorder="1">
      <alignment/>
      <protection/>
    </xf>
    <xf numFmtId="0" fontId="116" fillId="0" borderId="63" xfId="61" applyFont="1" applyFill="1" applyBorder="1" applyAlignment="1">
      <alignment horizontal="center" vertical="center"/>
      <protection/>
    </xf>
    <xf numFmtId="0" fontId="110" fillId="0" borderId="71" xfId="0" applyFont="1" applyBorder="1" applyAlignment="1">
      <alignment horizontal="center"/>
    </xf>
    <xf numFmtId="0" fontId="154" fillId="36" borderId="71" xfId="0" applyFont="1" applyFill="1" applyBorder="1" applyAlignment="1" quotePrefix="1">
      <alignment horizontal="center" vertical="center"/>
    </xf>
    <xf numFmtId="0" fontId="6" fillId="36" borderId="71" xfId="0" applyFont="1" applyFill="1" applyBorder="1" applyAlignment="1" quotePrefix="1">
      <alignment horizontal="center" vertical="center"/>
    </xf>
    <xf numFmtId="0" fontId="137" fillId="36" borderId="71" xfId="0" applyFont="1" applyFill="1" applyBorder="1" applyAlignment="1" quotePrefix="1">
      <alignment horizontal="center" vertical="center"/>
    </xf>
    <xf numFmtId="0" fontId="137" fillId="36" borderId="71" xfId="0" applyFont="1" applyFill="1" applyBorder="1" applyAlignment="1" quotePrefix="1">
      <alignment horizontal="right" vertical="center"/>
    </xf>
    <xf numFmtId="0" fontId="123" fillId="0" borderId="71" xfId="0" applyFont="1" applyFill="1" applyBorder="1" applyAlignment="1">
      <alignment horizontal="right"/>
    </xf>
    <xf numFmtId="0" fontId="121" fillId="0" borderId="71" xfId="0" applyFont="1" applyBorder="1" applyAlignment="1">
      <alignment horizontal="right"/>
    </xf>
    <xf numFmtId="0" fontId="123" fillId="0" borderId="71" xfId="0" applyFont="1" applyBorder="1" applyAlignment="1">
      <alignment horizontal="right"/>
    </xf>
    <xf numFmtId="0" fontId="137" fillId="0" borderId="71" xfId="0" applyFont="1" applyBorder="1" applyAlignment="1">
      <alignment horizontal="right"/>
    </xf>
    <xf numFmtId="0" fontId="123" fillId="0" borderId="71" xfId="0" applyFont="1" applyBorder="1" applyAlignment="1">
      <alignment horizontal="right" vertical="center"/>
    </xf>
    <xf numFmtId="0" fontId="110" fillId="0" borderId="71" xfId="0" applyFont="1" applyBorder="1" applyAlignment="1">
      <alignment horizontal="right"/>
    </xf>
    <xf numFmtId="0" fontId="0" fillId="0" borderId="71" xfId="0" applyFont="1" applyBorder="1" applyAlignment="1">
      <alignment horizontal="right"/>
    </xf>
    <xf numFmtId="0" fontId="6" fillId="0" borderId="64" xfId="59" applyFont="1" applyFill="1" applyBorder="1" applyAlignment="1">
      <alignment horizontal="left" vertical="center"/>
      <protection/>
    </xf>
    <xf numFmtId="0" fontId="4" fillId="34" borderId="26" xfId="57" applyFont="1" applyFill="1" applyBorder="1" applyAlignment="1">
      <alignment horizontal="center" vertical="center"/>
      <protection/>
    </xf>
    <xf numFmtId="0" fontId="148" fillId="9" borderId="73" xfId="61" applyFont="1" applyFill="1" applyBorder="1" applyAlignment="1">
      <alignment horizontal="center"/>
      <protection/>
    </xf>
    <xf numFmtId="0" fontId="154" fillId="0" borderId="73" xfId="61" applyFont="1" applyFill="1" applyBorder="1" applyAlignment="1">
      <alignment horizontal="center"/>
      <protection/>
    </xf>
    <xf numFmtId="0" fontId="119" fillId="9" borderId="51" xfId="57" applyFont="1" applyFill="1" applyBorder="1" applyAlignment="1">
      <alignment horizontal="center" vertical="center"/>
      <protection/>
    </xf>
    <xf numFmtId="0" fontId="129" fillId="33" borderId="43" xfId="0" applyFont="1" applyFill="1" applyBorder="1" applyAlignment="1">
      <alignment horizontal="center"/>
    </xf>
    <xf numFmtId="0" fontId="154" fillId="0" borderId="44" xfId="0" applyFont="1" applyFill="1" applyBorder="1" applyAlignment="1">
      <alignment horizontal="center" vertical="center"/>
    </xf>
    <xf numFmtId="0" fontId="154" fillId="0" borderId="66" xfId="0" applyFont="1" applyFill="1" applyBorder="1" applyAlignment="1">
      <alignment horizontal="center" vertical="center"/>
    </xf>
    <xf numFmtId="0" fontId="6" fillId="0" borderId="23" xfId="57" applyFont="1" applyFill="1" applyBorder="1" applyAlignment="1">
      <alignment horizontal="left" vertical="center"/>
      <protection/>
    </xf>
    <xf numFmtId="0" fontId="165" fillId="0" borderId="23" xfId="61" applyFont="1" applyFill="1" applyBorder="1" applyAlignment="1">
      <alignment horizontal="center" vertical="center"/>
      <protection/>
    </xf>
    <xf numFmtId="0" fontId="154" fillId="0" borderId="23" xfId="0" applyFont="1" applyFill="1" applyBorder="1" applyAlignment="1">
      <alignment horizontal="center" vertical="center"/>
    </xf>
    <xf numFmtId="0" fontId="123" fillId="0" borderId="23" xfId="0" applyFont="1" applyFill="1" applyBorder="1" applyAlignment="1">
      <alignment horizontal="center" vertical="center"/>
    </xf>
    <xf numFmtId="0" fontId="123" fillId="0" borderId="23" xfId="0" applyFont="1" applyFill="1" applyBorder="1" applyAlignment="1">
      <alignment horizontal="right" vertical="center"/>
    </xf>
    <xf numFmtId="0" fontId="6" fillId="34" borderId="34" xfId="0" applyFont="1" applyFill="1" applyBorder="1" applyAlignment="1">
      <alignment horizontal="right" vertical="center"/>
    </xf>
    <xf numFmtId="0" fontId="6" fillId="0" borderId="21" xfId="60" applyFont="1" applyFill="1" applyBorder="1" applyAlignment="1">
      <alignment horizontal="left" vertical="center"/>
      <protection/>
    </xf>
    <xf numFmtId="0" fontId="119" fillId="34" borderId="66" xfId="57" applyFont="1" applyFill="1" applyBorder="1" applyAlignment="1">
      <alignment horizontal="center" vertical="center"/>
      <protection/>
    </xf>
    <xf numFmtId="0" fontId="159" fillId="34" borderId="48" xfId="61" applyFont="1" applyFill="1" applyBorder="1" applyAlignment="1">
      <alignment horizontal="center" vertical="center"/>
      <protection/>
    </xf>
    <xf numFmtId="0" fontId="6" fillId="0" borderId="42" xfId="57" applyFont="1" applyFill="1" applyBorder="1" applyAlignment="1">
      <alignment horizontal="left" vertical="center"/>
      <protection/>
    </xf>
    <xf numFmtId="0" fontId="119" fillId="9" borderId="42" xfId="57" applyFont="1" applyFill="1" applyBorder="1" applyAlignment="1">
      <alignment horizontal="center" vertical="center"/>
      <protection/>
    </xf>
    <xf numFmtId="0" fontId="159" fillId="0" borderId="38" xfId="61" applyFont="1" applyFill="1" applyBorder="1" applyAlignment="1">
      <alignment horizontal="center" vertical="center"/>
      <protection/>
    </xf>
    <xf numFmtId="0" fontId="148" fillId="35" borderId="29" xfId="57" applyFont="1" applyFill="1" applyBorder="1" applyAlignment="1">
      <alignment horizontal="center" vertical="center"/>
      <protection/>
    </xf>
    <xf numFmtId="0" fontId="148" fillId="9" borderId="19" xfId="57" applyFont="1" applyFill="1" applyBorder="1" applyAlignment="1">
      <alignment horizontal="center" vertical="center"/>
      <protection/>
    </xf>
    <xf numFmtId="0" fontId="148" fillId="9" borderId="64" xfId="61" applyFont="1" applyFill="1" applyBorder="1" applyAlignment="1">
      <alignment horizontal="center"/>
      <protection/>
    </xf>
    <xf numFmtId="0" fontId="148" fillId="9" borderId="22" xfId="61" applyFont="1" applyFill="1" applyBorder="1" applyAlignment="1">
      <alignment horizontal="center"/>
      <protection/>
    </xf>
    <xf numFmtId="0" fontId="146" fillId="0" borderId="65" xfId="57" applyFont="1" applyFill="1" applyBorder="1" applyAlignment="1">
      <alignment horizontal="center" vertical="center"/>
      <protection/>
    </xf>
    <xf numFmtId="0" fontId="146" fillId="0" borderId="50" xfId="57" applyFont="1" applyFill="1" applyBorder="1" applyAlignment="1">
      <alignment horizontal="center"/>
      <protection/>
    </xf>
    <xf numFmtId="0" fontId="146" fillId="0" borderId="75" xfId="57" applyFont="1" applyFill="1" applyBorder="1" applyAlignment="1">
      <alignment horizontal="center"/>
      <protection/>
    </xf>
    <xf numFmtId="0" fontId="146" fillId="34" borderId="65" xfId="57" applyFont="1" applyFill="1" applyBorder="1" applyAlignment="1">
      <alignment horizontal="center" vertical="center"/>
      <protection/>
    </xf>
    <xf numFmtId="0" fontId="153" fillId="33" borderId="17" xfId="0" applyFont="1" applyFill="1" applyBorder="1" applyAlignment="1">
      <alignment/>
    </xf>
    <xf numFmtId="0" fontId="150" fillId="33" borderId="15" xfId="0" applyFont="1" applyFill="1" applyBorder="1" applyAlignment="1">
      <alignment horizontal="center"/>
    </xf>
    <xf numFmtId="0" fontId="151" fillId="33" borderId="45" xfId="0" applyFont="1" applyFill="1" applyBorder="1" applyAlignment="1">
      <alignment horizontal="center"/>
    </xf>
    <xf numFmtId="0" fontId="66" fillId="33" borderId="24" xfId="0" applyFont="1" applyFill="1" applyBorder="1" applyAlignment="1">
      <alignment horizontal="right"/>
    </xf>
    <xf numFmtId="0" fontId="66" fillId="33" borderId="54" xfId="0" applyFont="1" applyFill="1" applyBorder="1" applyAlignment="1">
      <alignment horizontal="right"/>
    </xf>
    <xf numFmtId="0" fontId="113" fillId="33" borderId="54" xfId="0" applyFont="1" applyFill="1" applyBorder="1" applyAlignment="1">
      <alignment horizontal="right"/>
    </xf>
    <xf numFmtId="0" fontId="9" fillId="33" borderId="24" xfId="0" applyFont="1" applyFill="1" applyBorder="1" applyAlignment="1">
      <alignment horizontal="center" vertical="center"/>
    </xf>
    <xf numFmtId="0" fontId="9" fillId="33" borderId="54" xfId="0" applyFont="1" applyFill="1" applyBorder="1" applyAlignment="1">
      <alignment/>
    </xf>
    <xf numFmtId="0" fontId="9" fillId="33" borderId="54" xfId="0" applyFont="1" applyFill="1" applyBorder="1" applyAlignment="1">
      <alignment horizontal="center"/>
    </xf>
    <xf numFmtId="0" fontId="110" fillId="33" borderId="54" xfId="0" applyFont="1" applyFill="1" applyBorder="1" applyAlignment="1">
      <alignment/>
    </xf>
    <xf numFmtId="0" fontId="136" fillId="33" borderId="54" xfId="0" applyFont="1" applyFill="1" applyBorder="1" applyAlignment="1">
      <alignment/>
    </xf>
    <xf numFmtId="0" fontId="9" fillId="33" borderId="24" xfId="0" applyFont="1" applyFill="1" applyBorder="1" applyAlignment="1">
      <alignment/>
    </xf>
    <xf numFmtId="0" fontId="9" fillId="33" borderId="33" xfId="0" applyFont="1" applyFill="1" applyBorder="1" applyAlignment="1">
      <alignment/>
    </xf>
    <xf numFmtId="0" fontId="5" fillId="0" borderId="26" xfId="60" applyFont="1" applyFill="1" applyBorder="1" applyAlignment="1">
      <alignment horizontal="center" vertical="center"/>
      <protection/>
    </xf>
    <xf numFmtId="0" fontId="4" fillId="0" borderId="48" xfId="61" applyFont="1" applyFill="1" applyBorder="1" applyAlignment="1">
      <alignment horizontal="center"/>
      <protection/>
    </xf>
    <xf numFmtId="0" fontId="9" fillId="0" borderId="69" xfId="60" applyFont="1" applyFill="1" applyBorder="1" applyAlignment="1">
      <alignment horizontal="left" vertical="center"/>
      <protection/>
    </xf>
    <xf numFmtId="0" fontId="154" fillId="36" borderId="23" xfId="0" applyFont="1" applyFill="1" applyBorder="1" applyAlignment="1" quotePrefix="1">
      <alignment horizontal="center" vertical="center"/>
    </xf>
    <xf numFmtId="0" fontId="5" fillId="0" borderId="66" xfId="59" applyFont="1" applyFill="1" applyBorder="1" applyAlignment="1">
      <alignment horizontal="center" wrapText="1"/>
      <protection/>
    </xf>
    <xf numFmtId="0" fontId="123" fillId="33" borderId="0" xfId="0" applyFont="1" applyFill="1" applyBorder="1" applyAlignment="1">
      <alignment vertical="center"/>
    </xf>
    <xf numFmtId="0" fontId="123" fillId="6" borderId="48" xfId="0" applyFont="1" applyFill="1" applyBorder="1" applyAlignment="1">
      <alignment vertical="center"/>
    </xf>
    <xf numFmtId="0" fontId="6" fillId="0" borderId="48" xfId="57" applyFont="1" applyFill="1" applyBorder="1" applyAlignment="1">
      <alignment horizontal="left" vertical="center"/>
      <protection/>
    </xf>
    <xf numFmtId="0" fontId="6" fillId="6" borderId="48" xfId="57" applyFont="1" applyFill="1" applyBorder="1" applyAlignment="1">
      <alignment horizontal="left" vertical="center"/>
      <protection/>
    </xf>
    <xf numFmtId="0" fontId="123" fillId="0" borderId="48" xfId="0" applyFont="1" applyFill="1" applyBorder="1" applyAlignment="1">
      <alignment vertical="center"/>
    </xf>
    <xf numFmtId="0" fontId="123" fillId="0" borderId="43" xfId="0" applyFont="1" applyFill="1" applyBorder="1" applyAlignment="1">
      <alignment vertical="center"/>
    </xf>
    <xf numFmtId="0" fontId="6" fillId="0" borderId="43" xfId="57" applyFont="1" applyFill="1" applyBorder="1" applyAlignment="1">
      <alignment horizontal="left" vertical="center"/>
      <protection/>
    </xf>
    <xf numFmtId="0" fontId="110" fillId="34" borderId="71" xfId="0" applyFont="1" applyFill="1" applyBorder="1" applyAlignment="1">
      <alignment horizontal="center"/>
    </xf>
    <xf numFmtId="0" fontId="121" fillId="34" borderId="71" xfId="0" applyFont="1" applyFill="1" applyBorder="1" applyAlignment="1">
      <alignment horizontal="right"/>
    </xf>
    <xf numFmtId="0" fontId="123" fillId="34" borderId="71" xfId="0" applyFont="1" applyFill="1" applyBorder="1" applyAlignment="1">
      <alignment horizontal="right"/>
    </xf>
    <xf numFmtId="0" fontId="137" fillId="34" borderId="71" xfId="0" applyFont="1" applyFill="1" applyBorder="1" applyAlignment="1">
      <alignment horizontal="right"/>
    </xf>
    <xf numFmtId="0" fontId="110" fillId="34" borderId="71" xfId="0" applyFont="1" applyFill="1" applyBorder="1" applyAlignment="1">
      <alignment horizontal="right"/>
    </xf>
    <xf numFmtId="0" fontId="0" fillId="34" borderId="71" xfId="0" applyFont="1" applyFill="1" applyBorder="1" applyAlignment="1">
      <alignment horizontal="right"/>
    </xf>
    <xf numFmtId="0" fontId="6" fillId="0" borderId="64" xfId="61" applyFont="1" applyFill="1" applyBorder="1">
      <alignment/>
      <protection/>
    </xf>
    <xf numFmtId="0" fontId="148" fillId="0" borderId="73" xfId="61" applyFont="1" applyFill="1" applyBorder="1" applyAlignment="1">
      <alignment horizontal="center"/>
      <protection/>
    </xf>
    <xf numFmtId="0" fontId="148" fillId="0" borderId="64" xfId="61" applyFont="1" applyFill="1" applyBorder="1" applyAlignment="1">
      <alignment horizontal="center"/>
      <protection/>
    </xf>
    <xf numFmtId="0" fontId="141" fillId="34" borderId="64" xfId="58" applyFont="1" applyFill="1" applyBorder="1" applyAlignment="1">
      <alignment horizontal="center" textRotation="90" wrapText="1"/>
      <protection/>
    </xf>
    <xf numFmtId="0" fontId="66" fillId="33" borderId="11" xfId="0" applyFont="1" applyFill="1" applyBorder="1" applyAlignment="1">
      <alignment/>
    </xf>
    <xf numFmtId="0" fontId="113" fillId="33" borderId="11" xfId="0" applyFont="1" applyFill="1" applyBorder="1" applyAlignment="1">
      <alignment/>
    </xf>
    <xf numFmtId="0" fontId="9" fillId="33" borderId="11" xfId="0" applyFont="1" applyFill="1" applyBorder="1" applyAlignment="1">
      <alignment horizontal="center"/>
    </xf>
    <xf numFmtId="0" fontId="9" fillId="33" borderId="76" xfId="0" applyFont="1" applyFill="1" applyBorder="1" applyAlignment="1">
      <alignment/>
    </xf>
    <xf numFmtId="0" fontId="8" fillId="0" borderId="70" xfId="58" applyFont="1" applyFill="1" applyBorder="1" applyAlignment="1">
      <alignment horizontal="center" textRotation="90" wrapText="1"/>
      <protection/>
    </xf>
    <xf numFmtId="0" fontId="8" fillId="0" borderId="71" xfId="58" applyFont="1" applyFill="1" applyBorder="1" applyAlignment="1">
      <alignment horizontal="center" textRotation="90" wrapText="1"/>
      <protection/>
    </xf>
    <xf numFmtId="0" fontId="143" fillId="0" borderId="71" xfId="58" applyFont="1" applyFill="1" applyBorder="1" applyAlignment="1">
      <alignment horizontal="center" textRotation="90" wrapText="1"/>
      <protection/>
    </xf>
    <xf numFmtId="0" fontId="164" fillId="0" borderId="71" xfId="58" applyFont="1" applyFill="1" applyBorder="1" applyAlignment="1">
      <alignment horizontal="center" textRotation="90" wrapText="1"/>
      <protection/>
    </xf>
    <xf numFmtId="0" fontId="123" fillId="34" borderId="44" xfId="0" applyFont="1" applyFill="1" applyBorder="1" applyAlignment="1">
      <alignment horizontal="center"/>
    </xf>
    <xf numFmtId="0" fontId="123" fillId="0" borderId="44" xfId="0" applyFont="1" applyBorder="1" applyAlignment="1">
      <alignment horizontal="center"/>
    </xf>
    <xf numFmtId="0" fontId="121" fillId="0" borderId="44" xfId="0" applyFont="1" applyBorder="1" applyAlignment="1">
      <alignment horizontal="center"/>
    </xf>
    <xf numFmtId="0" fontId="123" fillId="34" borderId="10" xfId="0" applyFont="1" applyFill="1" applyBorder="1" applyAlignment="1">
      <alignment horizontal="center"/>
    </xf>
    <xf numFmtId="0" fontId="121" fillId="0" borderId="77" xfId="0" applyFont="1" applyBorder="1" applyAlignment="1">
      <alignment horizontal="center"/>
    </xf>
    <xf numFmtId="0" fontId="137" fillId="34" borderId="44" xfId="0" applyFont="1" applyFill="1" applyBorder="1" applyAlignment="1">
      <alignment horizontal="center"/>
    </xf>
    <xf numFmtId="0" fontId="137" fillId="0" borderId="44" xfId="0" applyFont="1" applyBorder="1" applyAlignment="1">
      <alignment horizontal="center"/>
    </xf>
    <xf numFmtId="0" fontId="137" fillId="34" borderId="10" xfId="0" applyFont="1" applyFill="1" applyBorder="1" applyAlignment="1">
      <alignment horizontal="center"/>
    </xf>
    <xf numFmtId="0" fontId="158" fillId="0" borderId="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9" fillId="36" borderId="10" xfId="0" applyFont="1" applyFill="1" applyBorder="1" applyAlignment="1" quotePrefix="1">
      <alignment horizontal="center" vertical="center"/>
    </xf>
    <xf numFmtId="0" fontId="136" fillId="36" borderId="10" xfId="0" applyFont="1" applyFill="1" applyBorder="1" applyAlignment="1" quotePrefix="1">
      <alignment horizontal="center" vertical="center"/>
    </xf>
    <xf numFmtId="0" fontId="136" fillId="36" borderId="34" xfId="0" applyFont="1" applyFill="1" applyBorder="1" applyAlignment="1" quotePrefix="1">
      <alignment horizontal="center" vertical="center"/>
    </xf>
    <xf numFmtId="0" fontId="0" fillId="0" borderId="34" xfId="0" applyFont="1" applyBorder="1" applyAlignment="1">
      <alignment horizontal="center"/>
    </xf>
    <xf numFmtId="0" fontId="121" fillId="0" borderId="44" xfId="0" applyFont="1" applyFill="1" applyBorder="1" applyAlignment="1">
      <alignment horizontal="center"/>
    </xf>
    <xf numFmtId="0" fontId="110" fillId="0" borderId="10" xfId="0" applyFont="1" applyFill="1" applyBorder="1" applyAlignment="1">
      <alignment horizontal="center"/>
    </xf>
    <xf numFmtId="0" fontId="110" fillId="0" borderId="34" xfId="0" applyFont="1" applyFill="1" applyBorder="1" applyAlignment="1">
      <alignment horizontal="center"/>
    </xf>
    <xf numFmtId="0" fontId="154" fillId="34" borderId="44" xfId="0" applyFont="1" applyFill="1" applyBorder="1" applyAlignment="1">
      <alignment horizontal="center"/>
    </xf>
    <xf numFmtId="0" fontId="154" fillId="0" borderId="44" xfId="0" applyFont="1" applyBorder="1" applyAlignment="1">
      <alignment horizontal="center"/>
    </xf>
    <xf numFmtId="0" fontId="154" fillId="34" borderId="10" xfId="0" applyFont="1" applyFill="1" applyBorder="1" applyAlignment="1">
      <alignment horizontal="center"/>
    </xf>
    <xf numFmtId="0" fontId="154" fillId="0" borderId="77" xfId="0" applyFont="1" applyBorder="1" applyAlignment="1">
      <alignment horizontal="center"/>
    </xf>
    <xf numFmtId="0" fontId="154" fillId="0" borderId="10" xfId="0" applyFont="1" applyFill="1" applyBorder="1" applyAlignment="1">
      <alignment vertical="center"/>
    </xf>
    <xf numFmtId="0" fontId="129" fillId="0" borderId="10" xfId="0" applyFont="1" applyBorder="1" applyAlignment="1">
      <alignment horizontal="center"/>
    </xf>
    <xf numFmtId="0" fontId="129" fillId="0" borderId="34" xfId="0" applyFont="1" applyBorder="1" applyAlignment="1">
      <alignment horizontal="center"/>
    </xf>
    <xf numFmtId="0" fontId="129" fillId="0" borderId="10" xfId="0" applyFont="1" applyBorder="1" applyAlignment="1">
      <alignment/>
    </xf>
    <xf numFmtId="0" fontId="154" fillId="0" borderId="10" xfId="0" applyFont="1" applyBorder="1" applyAlignment="1">
      <alignment horizontal="center"/>
    </xf>
    <xf numFmtId="0" fontId="123" fillId="0" borderId="10" xfId="0" applyFont="1" applyBorder="1" applyAlignment="1">
      <alignment horizontal="center"/>
    </xf>
    <xf numFmtId="0" fontId="137" fillId="0" borderId="10" xfId="0" applyFont="1" applyBorder="1" applyAlignment="1">
      <alignment horizontal="center"/>
    </xf>
    <xf numFmtId="0" fontId="6" fillId="19" borderId="38" xfId="57" applyFont="1" applyFill="1" applyBorder="1" applyAlignment="1">
      <alignment horizontal="left" vertical="center"/>
      <protection/>
    </xf>
    <xf numFmtId="0" fontId="119" fillId="9" borderId="21" xfId="57" applyFont="1" applyFill="1" applyBorder="1" applyAlignment="1">
      <alignment horizontal="center" vertical="center"/>
      <protection/>
    </xf>
    <xf numFmtId="0" fontId="165" fillId="0" borderId="34" xfId="61" applyFont="1" applyFill="1" applyBorder="1" applyAlignment="1">
      <alignment horizontal="center" vertical="center"/>
      <protection/>
    </xf>
    <xf numFmtId="0" fontId="4" fillId="34" borderId="26" xfId="61" applyFont="1" applyFill="1" applyBorder="1" applyAlignment="1">
      <alignment horizontal="center" vertical="center"/>
      <protection/>
    </xf>
    <xf numFmtId="0" fontId="150" fillId="36" borderId="27" xfId="0" applyFont="1" applyFill="1" applyBorder="1" applyAlignment="1">
      <alignment horizontal="center" vertical="center"/>
    </xf>
    <xf numFmtId="0" fontId="109" fillId="34" borderId="78" xfId="57" applyFont="1" applyFill="1" applyBorder="1" applyAlignment="1">
      <alignment horizontal="center" vertical="center"/>
      <protection/>
    </xf>
    <xf numFmtId="0" fontId="109" fillId="34" borderId="37" xfId="57" applyFont="1" applyFill="1" applyBorder="1" applyAlignment="1">
      <alignment horizontal="center" vertical="center"/>
      <protection/>
    </xf>
    <xf numFmtId="0" fontId="109" fillId="34" borderId="72" xfId="57" applyFont="1" applyFill="1" applyBorder="1" applyAlignment="1">
      <alignment horizontal="center" vertical="center"/>
      <protection/>
    </xf>
    <xf numFmtId="0" fontId="119" fillId="34" borderId="59" xfId="57" applyFont="1" applyFill="1" applyBorder="1" applyAlignment="1">
      <alignment horizontal="center" vertical="center"/>
      <protection/>
    </xf>
    <xf numFmtId="0" fontId="146" fillId="34" borderId="27" xfId="57" applyFont="1" applyFill="1" applyBorder="1" applyAlignment="1">
      <alignment horizontal="center" vertical="center"/>
      <protection/>
    </xf>
    <xf numFmtId="0" fontId="146" fillId="0" borderId="27" xfId="57" applyFont="1" applyFill="1" applyBorder="1" applyAlignment="1">
      <alignment horizontal="center" vertical="center"/>
      <protection/>
    </xf>
    <xf numFmtId="0" fontId="146" fillId="0" borderId="27" xfId="57" applyFont="1" applyFill="1" applyBorder="1" applyAlignment="1">
      <alignment horizontal="center"/>
      <protection/>
    </xf>
    <xf numFmtId="0" fontId="119" fillId="0" borderId="42" xfId="61" applyFont="1" applyFill="1" applyBorder="1" applyAlignment="1">
      <alignment horizontal="center" vertical="center"/>
      <protection/>
    </xf>
    <xf numFmtId="0" fontId="119" fillId="9" borderId="38" xfId="57" applyFont="1" applyFill="1" applyBorder="1" applyAlignment="1">
      <alignment horizontal="center" vertical="center"/>
      <protection/>
    </xf>
    <xf numFmtId="0" fontId="119" fillId="9" borderId="53" xfId="57" applyFont="1" applyFill="1" applyBorder="1" applyAlignment="1">
      <alignment horizontal="center" vertical="center"/>
      <protection/>
    </xf>
    <xf numFmtId="0" fontId="6" fillId="0" borderId="42" xfId="59" applyFont="1" applyFill="1" applyBorder="1" applyAlignment="1">
      <alignment horizontal="left" vertical="center"/>
      <protection/>
    </xf>
    <xf numFmtId="0" fontId="6" fillId="0" borderId="53" xfId="57" applyFont="1" applyFill="1" applyBorder="1" applyAlignment="1">
      <alignment horizontal="left" vertical="center"/>
      <protection/>
    </xf>
    <xf numFmtId="0" fontId="154" fillId="0" borderId="10" xfId="0" applyFont="1" applyFill="1" applyBorder="1" applyAlignment="1">
      <alignment horizontal="center"/>
    </xf>
    <xf numFmtId="0" fontId="123" fillId="0" borderId="10" xfId="0" applyFont="1" applyFill="1" applyBorder="1" applyAlignment="1">
      <alignment horizontal="center"/>
    </xf>
    <xf numFmtId="0" fontId="137" fillId="0" borderId="10" xfId="0" applyFont="1" applyFill="1" applyBorder="1" applyAlignment="1">
      <alignment horizontal="center"/>
    </xf>
    <xf numFmtId="0" fontId="0" fillId="0" borderId="79" xfId="0" applyFont="1" applyBorder="1" applyAlignment="1">
      <alignment/>
    </xf>
    <xf numFmtId="0" fontId="154" fillId="0" borderId="4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21" fillId="0" borderId="14" xfId="0" applyFont="1" applyBorder="1" applyAlignment="1">
      <alignment horizontal="center" vertical="center"/>
    </xf>
    <xf numFmtId="0" fontId="137" fillId="0" borderId="14" xfId="0" applyFont="1" applyBorder="1" applyAlignment="1">
      <alignment horizontal="center" vertical="center"/>
    </xf>
    <xf numFmtId="0" fontId="154" fillId="0" borderId="14" xfId="0" applyFont="1" applyFill="1" applyBorder="1" applyAlignment="1" quotePrefix="1">
      <alignment horizontal="center" vertical="center"/>
    </xf>
    <xf numFmtId="0" fontId="110" fillId="0" borderId="14" xfId="0" applyFont="1" applyBorder="1" applyAlignment="1">
      <alignment/>
    </xf>
    <xf numFmtId="0" fontId="146" fillId="34" borderId="23" xfId="57" applyFont="1" applyFill="1" applyBorder="1" applyAlignment="1">
      <alignment horizontal="center" vertical="center"/>
      <protection/>
    </xf>
    <xf numFmtId="0" fontId="119" fillId="0" borderId="23" xfId="61" applyFont="1" applyFill="1" applyBorder="1" applyAlignment="1">
      <alignment horizontal="center" vertical="center"/>
      <protection/>
    </xf>
    <xf numFmtId="0" fontId="148" fillId="35" borderId="23" xfId="61" applyFont="1" applyFill="1" applyBorder="1" applyAlignment="1">
      <alignment horizontal="center" vertical="center"/>
      <protection/>
    </xf>
    <xf numFmtId="0" fontId="116" fillId="34" borderId="23" xfId="61" applyFont="1" applyFill="1" applyBorder="1" applyAlignment="1">
      <alignment horizontal="center" vertical="center"/>
      <protection/>
    </xf>
    <xf numFmtId="0" fontId="154" fillId="34" borderId="23" xfId="0" applyFont="1" applyFill="1" applyBorder="1" applyAlignment="1">
      <alignment horizontal="center" vertical="center"/>
    </xf>
    <xf numFmtId="0" fontId="123" fillId="34" borderId="23" xfId="0" applyFont="1" applyFill="1" applyBorder="1" applyAlignment="1">
      <alignment horizontal="center" vertical="center"/>
    </xf>
    <xf numFmtId="0" fontId="137" fillId="34" borderId="23" xfId="0" applyFont="1" applyFill="1" applyBorder="1" applyAlignment="1">
      <alignment horizontal="right" vertical="center"/>
    </xf>
    <xf numFmtId="0" fontId="121" fillId="34" borderId="23" xfId="0" applyFont="1" applyFill="1" applyBorder="1" applyAlignment="1">
      <alignment horizontal="right" vertical="center"/>
    </xf>
    <xf numFmtId="0" fontId="123" fillId="34" borderId="23" xfId="0" applyFont="1" applyFill="1" applyBorder="1" applyAlignment="1">
      <alignment horizontal="right" vertical="center"/>
    </xf>
    <xf numFmtId="0" fontId="146" fillId="34" borderId="34" xfId="57" applyFont="1" applyFill="1" applyBorder="1" applyAlignment="1">
      <alignment horizontal="center" vertical="center"/>
      <protection/>
    </xf>
    <xf numFmtId="0" fontId="119" fillId="0" borderId="34" xfId="61" applyFont="1" applyFill="1" applyBorder="1" applyAlignment="1">
      <alignment horizontal="center" vertical="center"/>
      <protection/>
    </xf>
    <xf numFmtId="0" fontId="119" fillId="9" borderId="34" xfId="61" applyFont="1" applyFill="1" applyBorder="1" applyAlignment="1">
      <alignment horizontal="center" vertical="center"/>
      <protection/>
    </xf>
    <xf numFmtId="0" fontId="148" fillId="35" borderId="34" xfId="61" applyFont="1" applyFill="1" applyBorder="1" applyAlignment="1">
      <alignment horizontal="center" vertical="center"/>
      <protection/>
    </xf>
    <xf numFmtId="0" fontId="148" fillId="9" borderId="34" xfId="61" applyFont="1" applyFill="1" applyBorder="1" applyAlignment="1">
      <alignment horizontal="center" vertical="center"/>
      <protection/>
    </xf>
    <xf numFmtId="0" fontId="116" fillId="9" borderId="34" xfId="61" applyFont="1" applyFill="1" applyBorder="1" applyAlignment="1">
      <alignment horizontal="center" vertical="center"/>
      <protection/>
    </xf>
    <xf numFmtId="0" fontId="6" fillId="0" borderId="23" xfId="61" applyFont="1" applyFill="1" applyBorder="1" applyAlignment="1">
      <alignment vertical="center"/>
      <protection/>
    </xf>
    <xf numFmtId="0" fontId="6" fillId="0" borderId="34" xfId="61" applyFont="1" applyFill="1" applyBorder="1" applyAlignment="1">
      <alignment vertical="center"/>
      <protection/>
    </xf>
    <xf numFmtId="0" fontId="6" fillId="0" borderId="48" xfId="59" applyFont="1" applyFill="1" applyBorder="1" applyAlignment="1">
      <alignment horizontal="left" vertical="center"/>
      <protection/>
    </xf>
    <xf numFmtId="0" fontId="4" fillId="34" borderId="71" xfId="61" applyFont="1" applyFill="1" applyBorder="1" applyAlignment="1">
      <alignment horizontal="center" vertical="center"/>
      <protection/>
    </xf>
    <xf numFmtId="0" fontId="118" fillId="0" borderId="61" xfId="61" applyFont="1" applyFill="1" applyBorder="1" applyAlignment="1">
      <alignment horizontal="center" vertical="center"/>
      <protection/>
    </xf>
    <xf numFmtId="0" fontId="119" fillId="34" borderId="70" xfId="57" applyFont="1" applyFill="1" applyBorder="1" applyAlignment="1">
      <alignment horizontal="center" vertical="center"/>
      <protection/>
    </xf>
    <xf numFmtId="0" fontId="119" fillId="0" borderId="80" xfId="57" applyFont="1" applyFill="1" applyBorder="1" applyAlignment="1">
      <alignment horizontal="center" vertical="center"/>
      <protection/>
    </xf>
    <xf numFmtId="0" fontId="148" fillId="35" borderId="70" xfId="61" applyFont="1" applyFill="1" applyBorder="1" applyAlignment="1">
      <alignment horizontal="center" vertical="center"/>
      <protection/>
    </xf>
    <xf numFmtId="0" fontId="148" fillId="35" borderId="63" xfId="57" applyFont="1" applyFill="1" applyBorder="1" applyAlignment="1">
      <alignment horizontal="center" vertical="center"/>
      <protection/>
    </xf>
    <xf numFmtId="0" fontId="135" fillId="0" borderId="71" xfId="61" applyFont="1" applyFill="1" applyBorder="1" applyAlignment="1">
      <alignment horizontal="center" vertical="center"/>
      <protection/>
    </xf>
    <xf numFmtId="0" fontId="165" fillId="0" borderId="80" xfId="61" applyFont="1" applyFill="1" applyBorder="1" applyAlignment="1">
      <alignment horizontal="center" vertical="center"/>
      <protection/>
    </xf>
    <xf numFmtId="0" fontId="154" fillId="0" borderId="73" xfId="0" applyFont="1" applyFill="1" applyBorder="1" applyAlignment="1">
      <alignment horizontal="center" vertical="center"/>
    </xf>
    <xf numFmtId="0" fontId="123" fillId="0" borderId="71" xfId="0" applyFont="1" applyFill="1" applyBorder="1" applyAlignment="1">
      <alignment horizontal="center" vertical="center"/>
    </xf>
    <xf numFmtId="0" fontId="121" fillId="0" borderId="71" xfId="0" applyFont="1" applyFill="1" applyBorder="1" applyAlignment="1">
      <alignment horizontal="center" vertical="center"/>
    </xf>
    <xf numFmtId="0" fontId="137" fillId="0" borderId="71" xfId="0" applyFont="1" applyFill="1" applyBorder="1" applyAlignment="1">
      <alignment horizontal="center" vertical="center"/>
    </xf>
    <xf numFmtId="0" fontId="6" fillId="0" borderId="71" xfId="0" applyFont="1" applyFill="1" applyBorder="1" applyAlignment="1">
      <alignment horizontal="center" vertical="center"/>
    </xf>
    <xf numFmtId="0" fontId="154" fillId="0" borderId="71" xfId="0" applyFont="1" applyFill="1" applyBorder="1" applyAlignment="1">
      <alignment horizontal="center" vertical="center"/>
    </xf>
    <xf numFmtId="0" fontId="121" fillId="34" borderId="71" xfId="0" applyFont="1" applyFill="1" applyBorder="1" applyAlignment="1">
      <alignment horizontal="center" vertical="center"/>
    </xf>
    <xf numFmtId="0" fontId="137" fillId="0" borderId="71" xfId="0" applyFont="1" applyFill="1" applyBorder="1" applyAlignment="1">
      <alignment horizontal="right" vertical="center"/>
    </xf>
    <xf numFmtId="0" fontId="121" fillId="0" borderId="71" xfId="0" applyFont="1" applyFill="1" applyBorder="1" applyAlignment="1">
      <alignment horizontal="right" vertical="center"/>
    </xf>
    <xf numFmtId="0" fontId="123" fillId="0" borderId="71" xfId="0" applyFont="1" applyFill="1" applyBorder="1" applyAlignment="1">
      <alignment horizontal="right" vertical="center"/>
    </xf>
    <xf numFmtId="0" fontId="6" fillId="0" borderId="73" xfId="57" applyFont="1" applyFill="1" applyBorder="1" applyAlignment="1">
      <alignment horizontal="left" vertical="center"/>
      <protection/>
    </xf>
    <xf numFmtId="0" fontId="6" fillId="0" borderId="71" xfId="57" applyFont="1" applyFill="1" applyBorder="1" applyAlignment="1">
      <alignment horizontal="left" vertical="center"/>
      <protection/>
    </xf>
    <xf numFmtId="0" fontId="6" fillId="0" borderId="63" xfId="57" applyFont="1" applyFill="1" applyBorder="1" applyAlignment="1">
      <alignment horizontal="left" vertical="center"/>
      <protection/>
    </xf>
    <xf numFmtId="0" fontId="0" fillId="0" borderId="70" xfId="0" applyBorder="1" applyAlignment="1">
      <alignment/>
    </xf>
    <xf numFmtId="0" fontId="0" fillId="0" borderId="71" xfId="0" applyBorder="1" applyAlignment="1">
      <alignment/>
    </xf>
    <xf numFmtId="0" fontId="154" fillId="0" borderId="71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121" fillId="0" borderId="71" xfId="0" applyFont="1" applyBorder="1" applyAlignment="1">
      <alignment horizontal="center" vertical="center"/>
    </xf>
    <xf numFmtId="0" fontId="137" fillId="0" borderId="71" xfId="0" applyFont="1" applyBorder="1" applyAlignment="1">
      <alignment horizontal="center" vertical="center"/>
    </xf>
    <xf numFmtId="0" fontId="121" fillId="0" borderId="71" xfId="0" applyFont="1" applyBorder="1" applyAlignment="1">
      <alignment horizontal="right" vertical="center"/>
    </xf>
    <xf numFmtId="0" fontId="154" fillId="0" borderId="73" xfId="0" applyFont="1" applyBorder="1" applyAlignment="1">
      <alignment horizontal="center" vertical="center"/>
    </xf>
    <xf numFmtId="0" fontId="0" fillId="0" borderId="64" xfId="0" applyBorder="1" applyAlignment="1">
      <alignment/>
    </xf>
    <xf numFmtId="0" fontId="4" fillId="0" borderId="61" xfId="61" applyFont="1" applyFill="1" applyBorder="1" applyAlignment="1">
      <alignment horizontal="center" vertical="center"/>
      <protection/>
    </xf>
    <xf numFmtId="0" fontId="6" fillId="0" borderId="42" xfId="61" applyFont="1" applyFill="1" applyBorder="1" applyAlignment="1">
      <alignment vertical="center"/>
      <protection/>
    </xf>
    <xf numFmtId="0" fontId="6" fillId="0" borderId="53" xfId="61" applyFont="1" applyFill="1" applyBorder="1" applyAlignment="1">
      <alignment vertical="center"/>
      <protection/>
    </xf>
    <xf numFmtId="0" fontId="109" fillId="34" borderId="66" xfId="57" applyFont="1" applyFill="1" applyBorder="1" applyAlignment="1">
      <alignment horizontal="center" vertical="center"/>
      <protection/>
    </xf>
    <xf numFmtId="0" fontId="109" fillId="34" borderId="59" xfId="57" applyFont="1" applyFill="1" applyBorder="1" applyAlignment="1">
      <alignment horizontal="center" vertical="center"/>
      <protection/>
    </xf>
    <xf numFmtId="0" fontId="4" fillId="34" borderId="61" xfId="61" applyFont="1" applyFill="1" applyBorder="1" applyAlignment="1">
      <alignment horizontal="center" vertical="center"/>
      <protection/>
    </xf>
    <xf numFmtId="0" fontId="115" fillId="38" borderId="73" xfId="0" applyFont="1" applyFill="1" applyBorder="1" applyAlignment="1">
      <alignment/>
    </xf>
    <xf numFmtId="0" fontId="115" fillId="38" borderId="64" xfId="0" applyFont="1" applyFill="1" applyBorder="1" applyAlignment="1">
      <alignment/>
    </xf>
    <xf numFmtId="0" fontId="115" fillId="38" borderId="70" xfId="0" applyFont="1" applyFill="1" applyBorder="1" applyAlignment="1">
      <alignment/>
    </xf>
    <xf numFmtId="0" fontId="115" fillId="38" borderId="63" xfId="0" applyFont="1" applyFill="1" applyBorder="1" applyAlignment="1">
      <alignment/>
    </xf>
    <xf numFmtId="0" fontId="109" fillId="0" borderId="62" xfId="57" applyFont="1" applyFill="1" applyBorder="1" applyAlignment="1">
      <alignment horizontal="center" vertical="center"/>
      <protection/>
    </xf>
    <xf numFmtId="0" fontId="108" fillId="38" borderId="61" xfId="0" applyFont="1" applyFill="1" applyBorder="1" applyAlignment="1">
      <alignment/>
    </xf>
    <xf numFmtId="0" fontId="0" fillId="0" borderId="32" xfId="0" applyBorder="1" applyAlignment="1">
      <alignment/>
    </xf>
    <xf numFmtId="0" fontId="0" fillId="0" borderId="34" xfId="0" applyBorder="1" applyAlignment="1">
      <alignment/>
    </xf>
    <xf numFmtId="0" fontId="0" fillId="0" borderId="53" xfId="0" applyBorder="1" applyAlignment="1">
      <alignment/>
    </xf>
    <xf numFmtId="0" fontId="9" fillId="33" borderId="14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23" xfId="0" applyBorder="1" applyAlignment="1">
      <alignment/>
    </xf>
    <xf numFmtId="0" fontId="0" fillId="0" borderId="42" xfId="0" applyBorder="1" applyAlignment="1">
      <alignment/>
    </xf>
    <xf numFmtId="0" fontId="112" fillId="33" borderId="14" xfId="0" applyFont="1" applyFill="1" applyBorder="1" applyAlignment="1">
      <alignment horizontal="center"/>
    </xf>
    <xf numFmtId="0" fontId="109" fillId="0" borderId="67" xfId="57" applyFont="1" applyFill="1" applyBorder="1" applyAlignment="1">
      <alignment horizontal="center" vertical="center"/>
      <protection/>
    </xf>
    <xf numFmtId="0" fontId="137" fillId="34" borderId="44" xfId="0" applyFont="1" applyFill="1" applyBorder="1" applyAlignment="1">
      <alignment horizontal="center" vertical="center"/>
    </xf>
    <xf numFmtId="0" fontId="6" fillId="12" borderId="20" xfId="61" applyFont="1" applyFill="1" applyBorder="1">
      <alignment/>
      <protection/>
    </xf>
    <xf numFmtId="0" fontId="6" fillId="12" borderId="10" xfId="61" applyFont="1" applyFill="1" applyBorder="1">
      <alignment/>
      <protection/>
    </xf>
    <xf numFmtId="0" fontId="6" fillId="12" borderId="21" xfId="59" applyFont="1" applyFill="1" applyBorder="1" applyAlignment="1">
      <alignment horizontal="left" vertical="center"/>
      <protection/>
    </xf>
    <xf numFmtId="0" fontId="6" fillId="0" borderId="44" xfId="0" applyFont="1" applyBorder="1" applyAlignment="1">
      <alignment horizontal="center"/>
    </xf>
    <xf numFmtId="0" fontId="6" fillId="34" borderId="44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6" fillId="0" borderId="77" xfId="0" applyFont="1" applyBorder="1" applyAlignment="1">
      <alignment horizontal="center"/>
    </xf>
    <xf numFmtId="0" fontId="6" fillId="10" borderId="38" xfId="61" applyFont="1" applyFill="1" applyBorder="1">
      <alignment/>
      <protection/>
    </xf>
    <xf numFmtId="0" fontId="6" fillId="0" borderId="10" xfId="0" applyFont="1" applyBorder="1" applyAlignment="1">
      <alignment horizontal="center"/>
    </xf>
    <xf numFmtId="0" fontId="136" fillId="0" borderId="44" xfId="0" applyFont="1" applyBorder="1" applyAlignment="1">
      <alignment horizontal="center"/>
    </xf>
    <xf numFmtId="0" fontId="6" fillId="0" borderId="23" xfId="61" applyFont="1" applyFill="1" applyBorder="1">
      <alignment/>
      <protection/>
    </xf>
    <xf numFmtId="0" fontId="6" fillId="0" borderId="23" xfId="61" applyFont="1" applyFill="1" applyBorder="1" applyAlignment="1">
      <alignment horizontal="center"/>
      <protection/>
    </xf>
    <xf numFmtId="0" fontId="121" fillId="0" borderId="23" xfId="61" applyFont="1" applyFill="1" applyBorder="1" applyAlignment="1">
      <alignment horizontal="center"/>
      <protection/>
    </xf>
    <xf numFmtId="0" fontId="137" fillId="0" borderId="23" xfId="61" applyFont="1" applyFill="1" applyBorder="1" applyAlignment="1">
      <alignment horizontal="center"/>
      <protection/>
    </xf>
    <xf numFmtId="0" fontId="6" fillId="34" borderId="23" xfId="0" applyFont="1" applyFill="1" applyBorder="1" applyAlignment="1">
      <alignment horizontal="right" vertical="center"/>
    </xf>
    <xf numFmtId="0" fontId="154" fillId="0" borderId="34" xfId="0" applyFont="1" applyBorder="1" applyAlignment="1">
      <alignment horizontal="center"/>
    </xf>
    <xf numFmtId="0" fontId="123" fillId="0" borderId="34" xfId="0" applyFont="1" applyBorder="1" applyAlignment="1">
      <alignment horizontal="center"/>
    </xf>
    <xf numFmtId="0" fontId="137" fillId="0" borderId="34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154" fillId="0" borderId="66" xfId="61" applyFont="1" applyFill="1" applyBorder="1" applyAlignment="1">
      <alignment horizontal="center"/>
      <protection/>
    </xf>
    <xf numFmtId="0" fontId="5" fillId="0" borderId="66" xfId="61" applyFont="1" applyFill="1" applyBorder="1" applyAlignment="1">
      <alignment horizontal="center" vertical="center"/>
      <protection/>
    </xf>
    <xf numFmtId="0" fontId="5" fillId="0" borderId="48" xfId="61" applyFont="1" applyFill="1" applyBorder="1" applyAlignment="1">
      <alignment horizontal="center" vertical="center"/>
      <protection/>
    </xf>
    <xf numFmtId="0" fontId="5" fillId="0" borderId="59" xfId="61" applyFont="1" applyFill="1" applyBorder="1" applyAlignment="1">
      <alignment horizontal="center" vertical="center"/>
      <protection/>
    </xf>
    <xf numFmtId="0" fontId="148" fillId="9" borderId="19" xfId="61" applyFont="1" applyFill="1" applyBorder="1" applyAlignment="1">
      <alignment horizontal="center"/>
      <protection/>
    </xf>
    <xf numFmtId="0" fontId="148" fillId="35" borderId="66" xfId="61" applyFont="1" applyFill="1" applyBorder="1" applyAlignment="1">
      <alignment horizontal="center"/>
      <protection/>
    </xf>
    <xf numFmtId="0" fontId="148" fillId="35" borderId="48" xfId="61" applyFont="1" applyFill="1" applyBorder="1" applyAlignment="1">
      <alignment horizontal="center"/>
      <protection/>
    </xf>
    <xf numFmtId="0" fontId="148" fillId="35" borderId="59" xfId="61" applyFont="1" applyFill="1" applyBorder="1" applyAlignment="1">
      <alignment horizontal="center"/>
      <protection/>
    </xf>
    <xf numFmtId="0" fontId="119" fillId="9" borderId="21" xfId="61" applyFont="1" applyFill="1" applyBorder="1" applyAlignment="1">
      <alignment horizontal="center" vertical="center"/>
      <protection/>
    </xf>
    <xf numFmtId="0" fontId="119" fillId="34" borderId="21" xfId="61" applyFont="1" applyFill="1" applyBorder="1" applyAlignment="1">
      <alignment horizontal="center" vertical="center"/>
      <protection/>
    </xf>
    <xf numFmtId="0" fontId="148" fillId="0" borderId="66" xfId="61" applyFont="1" applyFill="1" applyBorder="1" applyAlignment="1">
      <alignment horizontal="center"/>
      <protection/>
    </xf>
    <xf numFmtId="0" fontId="109" fillId="34" borderId="65" xfId="57" applyFont="1" applyFill="1" applyBorder="1" applyAlignment="1">
      <alignment horizontal="center" vertical="center"/>
      <protection/>
    </xf>
    <xf numFmtId="0" fontId="109" fillId="34" borderId="49" xfId="57" applyFont="1" applyFill="1" applyBorder="1" applyAlignment="1">
      <alignment horizontal="center" vertical="center"/>
      <protection/>
    </xf>
    <xf numFmtId="0" fontId="109" fillId="34" borderId="50" xfId="57" applyFont="1" applyFill="1" applyBorder="1" applyAlignment="1">
      <alignment horizontal="center" vertical="center"/>
      <protection/>
    </xf>
    <xf numFmtId="0" fontId="4" fillId="0" borderId="65" xfId="61" applyFont="1" applyFill="1" applyBorder="1" applyAlignment="1">
      <alignment horizontal="center"/>
      <protection/>
    </xf>
    <xf numFmtId="0" fontId="4" fillId="34" borderId="49" xfId="61" applyFont="1" applyFill="1" applyBorder="1" applyAlignment="1">
      <alignment horizontal="center" vertical="center"/>
      <protection/>
    </xf>
    <xf numFmtId="0" fontId="4" fillId="0" borderId="49" xfId="61" applyFont="1" applyFill="1" applyBorder="1" applyAlignment="1">
      <alignment horizontal="center"/>
      <protection/>
    </xf>
    <xf numFmtId="0" fontId="4" fillId="0" borderId="50" xfId="61" applyFont="1" applyFill="1" applyBorder="1" applyAlignment="1">
      <alignment horizontal="center"/>
      <protection/>
    </xf>
    <xf numFmtId="0" fontId="6" fillId="0" borderId="19" xfId="61" applyFont="1" applyFill="1" applyBorder="1">
      <alignment/>
      <protection/>
    </xf>
    <xf numFmtId="0" fontId="5" fillId="33" borderId="10" xfId="0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123" fillId="6" borderId="43" xfId="0" applyFont="1" applyFill="1" applyBorder="1" applyAlignment="1">
      <alignment vertical="center"/>
    </xf>
    <xf numFmtId="0" fontId="6" fillId="6" borderId="14" xfId="57" applyFont="1" applyFill="1" applyBorder="1" applyAlignment="1">
      <alignment horizontal="left" vertical="center"/>
      <protection/>
    </xf>
    <xf numFmtId="0" fontId="6" fillId="6" borderId="41" xfId="57" applyFont="1" applyFill="1" applyBorder="1" applyAlignment="1">
      <alignment horizontal="left" vertical="center"/>
      <protection/>
    </xf>
    <xf numFmtId="0" fontId="6" fillId="6" borderId="43" xfId="57" applyFont="1" applyFill="1" applyBorder="1" applyAlignment="1">
      <alignment horizontal="left" vertical="center"/>
      <protection/>
    </xf>
    <xf numFmtId="0" fontId="6" fillId="10" borderId="29" xfId="60" applyFont="1" applyFill="1" applyBorder="1" applyAlignment="1">
      <alignment horizontal="left" vertical="center"/>
      <protection/>
    </xf>
    <xf numFmtId="0" fontId="6" fillId="10" borderId="23" xfId="60" applyFont="1" applyFill="1" applyBorder="1" applyAlignment="1">
      <alignment horizontal="left" vertical="center"/>
      <protection/>
    </xf>
    <xf numFmtId="0" fontId="6" fillId="10" borderId="42" xfId="60" applyFont="1" applyFill="1" applyBorder="1" applyAlignment="1">
      <alignment horizontal="left" vertical="center"/>
      <protection/>
    </xf>
    <xf numFmtId="0" fontId="117" fillId="33" borderId="36" xfId="60" applyFont="1" applyFill="1" applyBorder="1" applyAlignment="1">
      <alignment horizontal="left"/>
      <protection/>
    </xf>
    <xf numFmtId="0" fontId="117" fillId="33" borderId="14" xfId="60" applyFont="1" applyFill="1" applyBorder="1" applyAlignment="1">
      <alignment horizontal="left"/>
      <protection/>
    </xf>
    <xf numFmtId="0" fontId="117" fillId="33" borderId="47" xfId="60" applyFont="1" applyFill="1" applyBorder="1" applyAlignment="1">
      <alignment horizontal="left"/>
      <protection/>
    </xf>
    <xf numFmtId="0" fontId="112" fillId="33" borderId="79" xfId="0" applyFont="1" applyFill="1" applyBorder="1" applyAlignment="1">
      <alignment horizontal="center"/>
    </xf>
    <xf numFmtId="0" fontId="157" fillId="33" borderId="79" xfId="61" applyFont="1" applyFill="1" applyBorder="1" applyAlignment="1">
      <alignment horizontal="center"/>
      <protection/>
    </xf>
    <xf numFmtId="0" fontId="174" fillId="33" borderId="36" xfId="61" applyFont="1" applyFill="1" applyBorder="1" applyAlignment="1">
      <alignment horizontal="center"/>
      <protection/>
    </xf>
    <xf numFmtId="0" fontId="174" fillId="33" borderId="41" xfId="61" applyFont="1" applyFill="1" applyBorder="1" applyAlignment="1">
      <alignment horizontal="center"/>
      <protection/>
    </xf>
    <xf numFmtId="0" fontId="115" fillId="33" borderId="41" xfId="0" applyFont="1" applyFill="1" applyBorder="1" applyAlignment="1">
      <alignment/>
    </xf>
    <xf numFmtId="0" fontId="168" fillId="33" borderId="43" xfId="0" applyFont="1" applyFill="1" applyBorder="1" applyAlignment="1">
      <alignment horizontal="center"/>
    </xf>
    <xf numFmtId="0" fontId="109" fillId="34" borderId="69" xfId="57" applyFont="1" applyFill="1" applyBorder="1" applyAlignment="1">
      <alignment horizontal="center" vertical="center"/>
      <protection/>
    </xf>
    <xf numFmtId="0" fontId="146" fillId="34" borderId="69" xfId="57" applyFont="1" applyFill="1" applyBorder="1" applyAlignment="1">
      <alignment horizontal="center" vertical="center"/>
      <protection/>
    </xf>
    <xf numFmtId="0" fontId="148" fillId="35" borderId="66" xfId="61" applyFont="1" applyFill="1" applyBorder="1" applyAlignment="1">
      <alignment horizontal="center" vertical="center"/>
      <protection/>
    </xf>
    <xf numFmtId="0" fontId="117" fillId="33" borderId="14" xfId="61" applyFont="1" applyFill="1" applyBorder="1">
      <alignment/>
      <protection/>
    </xf>
    <xf numFmtId="0" fontId="157" fillId="33" borderId="14" xfId="61" applyFont="1" applyFill="1" applyBorder="1" applyAlignment="1">
      <alignment horizontal="center"/>
      <protection/>
    </xf>
    <xf numFmtId="0" fontId="156" fillId="33" borderId="14" xfId="61" applyFont="1" applyFill="1" applyBorder="1" applyAlignment="1">
      <alignment horizontal="center"/>
      <protection/>
    </xf>
    <xf numFmtId="0" fontId="115" fillId="33" borderId="14" xfId="0" applyFont="1" applyFill="1" applyBorder="1" applyAlignment="1">
      <alignment/>
    </xf>
    <xf numFmtId="0" fontId="168" fillId="33" borderId="14" xfId="0" applyFont="1" applyFill="1" applyBorder="1" applyAlignment="1">
      <alignment horizontal="center"/>
    </xf>
    <xf numFmtId="0" fontId="128" fillId="33" borderId="14" xfId="0" applyFont="1" applyFill="1" applyBorder="1" applyAlignment="1">
      <alignment horizontal="center"/>
    </xf>
    <xf numFmtId="0" fontId="165" fillId="33" borderId="43" xfId="0" applyFont="1" applyFill="1" applyBorder="1" applyAlignment="1">
      <alignment horizontal="center"/>
    </xf>
    <xf numFmtId="0" fontId="158" fillId="33" borderId="14" xfId="0" applyFont="1" applyFill="1" applyBorder="1" applyAlignment="1">
      <alignment horizontal="center"/>
    </xf>
    <xf numFmtId="0" fontId="116" fillId="33" borderId="14" xfId="0" applyFont="1" applyFill="1" applyBorder="1" applyAlignment="1">
      <alignment horizontal="center"/>
    </xf>
    <xf numFmtId="0" fontId="135" fillId="33" borderId="14" xfId="0" applyFont="1" applyFill="1" applyBorder="1" applyAlignment="1">
      <alignment horizontal="center"/>
    </xf>
    <xf numFmtId="0" fontId="165" fillId="33" borderId="14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135" fillId="33" borderId="41" xfId="0" applyFont="1" applyFill="1" applyBorder="1" applyAlignment="1">
      <alignment horizontal="center"/>
    </xf>
    <xf numFmtId="0" fontId="6" fillId="0" borderId="20" xfId="57" applyFont="1" applyFill="1" applyBorder="1" applyAlignment="1">
      <alignment horizontal="left" vertical="center"/>
      <protection/>
    </xf>
    <xf numFmtId="0" fontId="6" fillId="10" borderId="20" xfId="57" applyFont="1" applyFill="1" applyBorder="1" applyAlignment="1">
      <alignment horizontal="left" vertical="center"/>
      <protection/>
    </xf>
    <xf numFmtId="0" fontId="6" fillId="19" borderId="20" xfId="57" applyFont="1" applyFill="1" applyBorder="1" applyAlignment="1">
      <alignment horizontal="left" vertical="center"/>
      <protection/>
    </xf>
    <xf numFmtId="0" fontId="6" fillId="0" borderId="32" xfId="57" applyFont="1" applyFill="1" applyBorder="1" applyAlignment="1">
      <alignment horizontal="left" vertical="center"/>
      <protection/>
    </xf>
    <xf numFmtId="0" fontId="9" fillId="0" borderId="44" xfId="0" applyFont="1" applyBorder="1" applyAlignment="1">
      <alignment/>
    </xf>
    <xf numFmtId="0" fontId="110" fillId="0" borderId="44" xfId="0" applyFont="1" applyBorder="1" applyAlignment="1">
      <alignment/>
    </xf>
    <xf numFmtId="0" fontId="6" fillId="0" borderId="23" xfId="0" applyFont="1" applyBorder="1" applyAlignment="1">
      <alignment horizontal="center"/>
    </xf>
    <xf numFmtId="0" fontId="0" fillId="0" borderId="44" xfId="0" applyFill="1" applyBorder="1" applyAlignment="1">
      <alignment/>
    </xf>
    <xf numFmtId="0" fontId="154" fillId="0" borderId="23" xfId="0" applyFont="1" applyBorder="1" applyAlignment="1">
      <alignment horizontal="center"/>
    </xf>
    <xf numFmtId="0" fontId="154" fillId="34" borderId="13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137" fillId="34" borderId="13" xfId="0" applyFont="1" applyFill="1" applyBorder="1" applyAlignment="1">
      <alignment horizontal="center" vertical="center"/>
    </xf>
    <xf numFmtId="0" fontId="6" fillId="34" borderId="44" xfId="0" applyFont="1" applyFill="1" applyBorder="1" applyAlignment="1">
      <alignment horizontal="right" vertical="center"/>
    </xf>
    <xf numFmtId="0" fontId="110" fillId="33" borderId="81" xfId="0" applyFont="1" applyFill="1" applyBorder="1" applyAlignment="1">
      <alignment horizontal="center"/>
    </xf>
    <xf numFmtId="0" fontId="110" fillId="0" borderId="21" xfId="0" applyFont="1" applyFill="1" applyBorder="1" applyAlignment="1">
      <alignment horizontal="center"/>
    </xf>
    <xf numFmtId="0" fontId="110" fillId="33" borderId="21" xfId="0" applyFont="1" applyFill="1" applyBorder="1" applyAlignment="1">
      <alignment horizontal="center"/>
    </xf>
    <xf numFmtId="0" fontId="110" fillId="0" borderId="22" xfId="0" applyFont="1" applyFill="1" applyBorder="1" applyAlignment="1">
      <alignment horizontal="center"/>
    </xf>
    <xf numFmtId="0" fontId="121" fillId="0" borderId="21" xfId="0" applyFont="1" applyFill="1" applyBorder="1" applyAlignment="1">
      <alignment horizontal="center"/>
    </xf>
    <xf numFmtId="0" fontId="121" fillId="33" borderId="10" xfId="0" applyFont="1" applyFill="1" applyBorder="1" applyAlignment="1">
      <alignment/>
    </xf>
    <xf numFmtId="0" fontId="121" fillId="33" borderId="14" xfId="0" applyFont="1" applyFill="1" applyBorder="1" applyAlignment="1">
      <alignment/>
    </xf>
    <xf numFmtId="0" fontId="6" fillId="33" borderId="10" xfId="0" applyFont="1" applyFill="1" applyBorder="1" applyAlignment="1">
      <alignment horizontal="right"/>
    </xf>
    <xf numFmtId="0" fontId="121" fillId="33" borderId="2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right"/>
    </xf>
    <xf numFmtId="0" fontId="121" fillId="36" borderId="34" xfId="0" applyFont="1" applyFill="1" applyBorder="1" applyAlignment="1" quotePrefix="1">
      <alignment horizontal="right" vertical="center"/>
    </xf>
    <xf numFmtId="0" fontId="6" fillId="0" borderId="34" xfId="0" applyFont="1" applyFill="1" applyBorder="1" applyAlignment="1">
      <alignment horizontal="right"/>
    </xf>
    <xf numFmtId="0" fontId="121" fillId="0" borderId="22" xfId="0" applyFont="1" applyFill="1" applyBorder="1" applyAlignment="1">
      <alignment horizontal="center"/>
    </xf>
    <xf numFmtId="0" fontId="162" fillId="0" borderId="16" xfId="0" applyFont="1" applyFill="1" applyBorder="1" applyAlignment="1">
      <alignment/>
    </xf>
    <xf numFmtId="0" fontId="4" fillId="0" borderId="16" xfId="61" applyFont="1" applyFill="1" applyBorder="1" applyAlignment="1">
      <alignment horizontal="center"/>
      <protection/>
    </xf>
    <xf numFmtId="0" fontId="121" fillId="0" borderId="13" xfId="0" applyFont="1" applyBorder="1" applyAlignment="1">
      <alignment horizontal="right" vertical="center"/>
    </xf>
    <xf numFmtId="0" fontId="121" fillId="34" borderId="13" xfId="0" applyFont="1" applyFill="1" applyBorder="1" applyAlignment="1">
      <alignment horizontal="center" vertical="center"/>
    </xf>
    <xf numFmtId="0" fontId="121" fillId="34" borderId="44" xfId="0" applyFont="1" applyFill="1" applyBorder="1" applyAlignment="1">
      <alignment horizontal="center"/>
    </xf>
    <xf numFmtId="0" fontId="6" fillId="10" borderId="21" xfId="59" applyFont="1" applyFill="1" applyBorder="1" applyAlignment="1">
      <alignment horizontal="left" vertical="center"/>
      <protection/>
    </xf>
    <xf numFmtId="0" fontId="129" fillId="0" borderId="44" xfId="0" applyFont="1" applyBorder="1" applyAlignment="1">
      <alignment horizontal="center"/>
    </xf>
    <xf numFmtId="0" fontId="129" fillId="34" borderId="44" xfId="0" applyFont="1" applyFill="1" applyBorder="1" applyAlignment="1">
      <alignment horizontal="center"/>
    </xf>
    <xf numFmtId="0" fontId="129" fillId="0" borderId="77" xfId="0" applyFont="1" applyBorder="1" applyAlignment="1">
      <alignment horizontal="center"/>
    </xf>
    <xf numFmtId="0" fontId="6" fillId="0" borderId="76" xfId="59" applyFont="1" applyFill="1" applyBorder="1" applyAlignment="1">
      <alignment horizontal="left" vertical="center"/>
      <protection/>
    </xf>
    <xf numFmtId="0" fontId="9" fillId="0" borderId="44" xfId="0" applyFont="1" applyBorder="1" applyAlignment="1">
      <alignment horizontal="center"/>
    </xf>
    <xf numFmtId="0" fontId="9" fillId="34" borderId="44" xfId="0" applyFont="1" applyFill="1" applyBorder="1" applyAlignment="1">
      <alignment horizontal="center"/>
    </xf>
    <xf numFmtId="0" fontId="9" fillId="0" borderId="77" xfId="0" applyFont="1" applyBorder="1" applyAlignment="1">
      <alignment horizontal="center"/>
    </xf>
    <xf numFmtId="0" fontId="135" fillId="34" borderId="27" xfId="61" applyFont="1" applyFill="1" applyBorder="1" applyAlignment="1">
      <alignment horizontal="center" vertical="center"/>
      <protection/>
    </xf>
    <xf numFmtId="0" fontId="143" fillId="0" borderId="64" xfId="58" applyFont="1" applyFill="1" applyBorder="1" applyAlignment="1">
      <alignment horizontal="center" textRotation="90" wrapText="1"/>
      <protection/>
    </xf>
    <xf numFmtId="0" fontId="165" fillId="34" borderId="44" xfId="61" applyFont="1" applyFill="1" applyBorder="1" applyAlignment="1">
      <alignment horizontal="center" vertical="center"/>
      <protection/>
    </xf>
    <xf numFmtId="0" fontId="136" fillId="0" borderId="10" xfId="0" applyFont="1" applyBorder="1" applyAlignment="1">
      <alignment horizontal="center"/>
    </xf>
    <xf numFmtId="0" fontId="121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/>
    </xf>
    <xf numFmtId="0" fontId="129" fillId="34" borderId="10" xfId="0" applyFont="1" applyFill="1" applyBorder="1" applyAlignment="1">
      <alignment horizontal="center"/>
    </xf>
    <xf numFmtId="0" fontId="136" fillId="34" borderId="10" xfId="0" applyFont="1" applyFill="1" applyBorder="1" applyAlignment="1">
      <alignment horizontal="center"/>
    </xf>
    <xf numFmtId="0" fontId="148" fillId="35" borderId="48" xfId="57" applyFont="1" applyFill="1" applyBorder="1" applyAlignment="1">
      <alignment horizontal="center" vertical="center"/>
      <protection/>
    </xf>
    <xf numFmtId="0" fontId="119" fillId="9" borderId="19" xfId="61" applyFont="1" applyFill="1" applyBorder="1" applyAlignment="1">
      <alignment horizontal="center" vertical="center"/>
      <protection/>
    </xf>
    <xf numFmtId="0" fontId="119" fillId="0" borderId="22" xfId="57" applyFont="1" applyFill="1" applyBorder="1" applyAlignment="1">
      <alignment horizontal="center" vertical="center"/>
      <protection/>
    </xf>
    <xf numFmtId="0" fontId="119" fillId="34" borderId="48" xfId="57" applyFont="1" applyFill="1" applyBorder="1" applyAlignment="1">
      <alignment horizontal="center" vertical="center"/>
      <protection/>
    </xf>
    <xf numFmtId="0" fontId="119" fillId="0" borderId="59" xfId="57" applyFont="1" applyFill="1" applyBorder="1" applyAlignment="1">
      <alignment horizontal="center" vertical="center"/>
      <protection/>
    </xf>
    <xf numFmtId="0" fontId="118" fillId="0" borderId="50" xfId="61" applyFont="1" applyFill="1" applyBorder="1" applyAlignment="1">
      <alignment horizontal="center" vertical="center"/>
      <protection/>
    </xf>
    <xf numFmtId="0" fontId="6" fillId="0" borderId="66" xfId="60" applyFont="1" applyFill="1" applyBorder="1" applyAlignment="1">
      <alignment horizontal="left" vertical="center"/>
      <protection/>
    </xf>
    <xf numFmtId="0" fontId="6" fillId="0" borderId="48" xfId="60" applyFont="1" applyFill="1" applyBorder="1" applyAlignment="1">
      <alignment horizontal="left" vertical="center"/>
      <protection/>
    </xf>
    <xf numFmtId="0" fontId="6" fillId="0" borderId="48" xfId="61" applyFont="1" applyFill="1" applyBorder="1">
      <alignment/>
      <protection/>
    </xf>
    <xf numFmtId="0" fontId="123" fillId="0" borderId="59" xfId="0" applyFont="1" applyFill="1" applyBorder="1" applyAlignment="1">
      <alignment vertical="center"/>
    </xf>
    <xf numFmtId="0" fontId="109" fillId="0" borderId="16" xfId="57" applyFont="1" applyFill="1" applyBorder="1" applyAlignment="1">
      <alignment horizontal="center" vertical="center"/>
      <protection/>
    </xf>
    <xf numFmtId="0" fontId="131" fillId="9" borderId="48" xfId="61" applyFont="1" applyFill="1" applyBorder="1" applyAlignment="1">
      <alignment horizontal="center" vertical="center"/>
      <protection/>
    </xf>
    <xf numFmtId="0" fontId="142" fillId="0" borderId="45" xfId="58" applyFont="1" applyFill="1" applyBorder="1" applyAlignment="1">
      <alignment horizontal="center" textRotation="90" wrapText="1"/>
      <protection/>
    </xf>
    <xf numFmtId="0" fontId="110" fillId="33" borderId="41" xfId="0" applyFont="1" applyFill="1" applyBorder="1" applyAlignment="1">
      <alignment horizontal="center"/>
    </xf>
    <xf numFmtId="0" fontId="6" fillId="34" borderId="34" xfId="61" applyFont="1" applyFill="1" applyBorder="1" applyAlignment="1">
      <alignment horizontal="center" vertical="center"/>
      <protection/>
    </xf>
    <xf numFmtId="0" fontId="123" fillId="0" borderId="14" xfId="0" applyFont="1" applyFill="1" applyBorder="1" applyAlignment="1">
      <alignment horizontal="center" vertical="center"/>
    </xf>
    <xf numFmtId="0" fontId="123" fillId="0" borderId="10" xfId="0" applyFont="1" applyBorder="1" applyAlignment="1">
      <alignment horizontal="center" vertical="center"/>
    </xf>
    <xf numFmtId="0" fontId="9" fillId="0" borderId="79" xfId="60" applyFont="1" applyFill="1" applyBorder="1" applyAlignment="1">
      <alignment horizontal="left" vertical="center"/>
      <protection/>
    </xf>
    <xf numFmtId="0" fontId="9" fillId="0" borderId="74" xfId="60" applyFont="1" applyFill="1" applyBorder="1" applyAlignment="1">
      <alignment horizontal="left" vertical="center"/>
      <protection/>
    </xf>
    <xf numFmtId="0" fontId="9" fillId="0" borderId="14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154" fillId="0" borderId="34" xfId="0" applyFont="1" applyFill="1" applyBorder="1" applyAlignment="1" quotePrefix="1">
      <alignment horizontal="center" vertical="center"/>
    </xf>
    <xf numFmtId="0" fontId="9" fillId="36" borderId="34" xfId="0" applyFont="1" applyFill="1" applyBorder="1" applyAlignment="1" quotePrefix="1">
      <alignment horizontal="center" vertical="center"/>
    </xf>
    <xf numFmtId="0" fontId="172" fillId="0" borderId="28" xfId="0" applyFont="1" applyBorder="1" applyAlignment="1">
      <alignment horizontal="center"/>
    </xf>
    <xf numFmtId="0" fontId="150" fillId="36" borderId="28" xfId="0" applyFont="1" applyFill="1" applyBorder="1" applyAlignment="1">
      <alignment horizontal="center" vertical="center"/>
    </xf>
    <xf numFmtId="0" fontId="148" fillId="35" borderId="59" xfId="57" applyFont="1" applyFill="1" applyBorder="1" applyAlignment="1">
      <alignment horizontal="center" vertical="center"/>
      <protection/>
    </xf>
    <xf numFmtId="0" fontId="146" fillId="34" borderId="19" xfId="57" applyFont="1" applyFill="1" applyBorder="1" applyAlignment="1">
      <alignment horizontal="center" vertical="center"/>
      <protection/>
    </xf>
    <xf numFmtId="0" fontId="118" fillId="0" borderId="22" xfId="61" applyFont="1" applyFill="1" applyBorder="1" applyAlignment="1">
      <alignment horizontal="center" vertical="center"/>
      <protection/>
    </xf>
    <xf numFmtId="0" fontId="4" fillId="34" borderId="65" xfId="61" applyFont="1" applyFill="1" applyBorder="1" applyAlignment="1">
      <alignment horizontal="center" vertical="center"/>
      <protection/>
    </xf>
    <xf numFmtId="0" fontId="4" fillId="34" borderId="50" xfId="57" applyFont="1" applyFill="1" applyBorder="1" applyAlignment="1">
      <alignment horizontal="center" vertical="center"/>
      <protection/>
    </xf>
    <xf numFmtId="0" fontId="6" fillId="10" borderId="71" xfId="57" applyFont="1" applyFill="1" applyBorder="1" applyAlignment="1">
      <alignment horizontal="left" vertical="center"/>
      <protection/>
    </xf>
    <xf numFmtId="0" fontId="109" fillId="34" borderId="71" xfId="57" applyFont="1" applyFill="1" applyBorder="1" applyAlignment="1">
      <alignment horizontal="center" vertical="center"/>
      <protection/>
    </xf>
    <xf numFmtId="0" fontId="118" fillId="0" borderId="71" xfId="61" applyFont="1" applyFill="1" applyBorder="1" applyAlignment="1">
      <alignment horizontal="center" vertical="center"/>
      <protection/>
    </xf>
    <xf numFmtId="0" fontId="119" fillId="34" borderId="71" xfId="57" applyFont="1" applyFill="1" applyBorder="1" applyAlignment="1">
      <alignment horizontal="center" vertical="center"/>
      <protection/>
    </xf>
    <xf numFmtId="0" fontId="148" fillId="35" borderId="71" xfId="61" applyFont="1" applyFill="1" applyBorder="1" applyAlignment="1">
      <alignment horizontal="center" vertical="center"/>
      <protection/>
    </xf>
    <xf numFmtId="0" fontId="148" fillId="35" borderId="71" xfId="57" applyFont="1" applyFill="1" applyBorder="1" applyAlignment="1">
      <alignment horizontal="center" vertical="center"/>
      <protection/>
    </xf>
    <xf numFmtId="0" fontId="165" fillId="0" borderId="71" xfId="61" applyFont="1" applyFill="1" applyBorder="1" applyAlignment="1">
      <alignment horizontal="center" vertical="center"/>
      <protection/>
    </xf>
    <xf numFmtId="0" fontId="116" fillId="0" borderId="71" xfId="61" applyFont="1" applyFill="1" applyBorder="1" applyAlignment="1">
      <alignment horizontal="center" vertical="center"/>
      <protection/>
    </xf>
    <xf numFmtId="0" fontId="143" fillId="0" borderId="19" xfId="58" applyFont="1" applyFill="1" applyBorder="1" applyAlignment="1">
      <alignment horizontal="center" textRotation="90" wrapText="1"/>
      <protection/>
    </xf>
    <xf numFmtId="0" fontId="136" fillId="33" borderId="41" xfId="0" applyFont="1" applyFill="1" applyBorder="1" applyAlignment="1">
      <alignment horizontal="center"/>
    </xf>
    <xf numFmtId="0" fontId="137" fillId="0" borderId="19" xfId="0" applyFont="1" applyBorder="1" applyAlignment="1">
      <alignment horizontal="center" vertical="center"/>
    </xf>
    <xf numFmtId="0" fontId="137" fillId="0" borderId="21" xfId="0" applyFont="1" applyBorder="1" applyAlignment="1">
      <alignment horizontal="center" vertical="center"/>
    </xf>
    <xf numFmtId="0" fontId="137" fillId="34" borderId="21" xfId="0" applyFont="1" applyFill="1" applyBorder="1" applyAlignment="1">
      <alignment horizontal="center" vertical="center"/>
    </xf>
    <xf numFmtId="0" fontId="137" fillId="0" borderId="22" xfId="0" applyFont="1" applyBorder="1" applyAlignment="1">
      <alignment horizontal="center" vertical="center"/>
    </xf>
    <xf numFmtId="0" fontId="109" fillId="0" borderId="78" xfId="57" applyFont="1" applyFill="1" applyBorder="1" applyAlignment="1">
      <alignment horizontal="center" vertical="center"/>
      <protection/>
    </xf>
    <xf numFmtId="0" fontId="109" fillId="0" borderId="51" xfId="57" applyFont="1" applyFill="1" applyBorder="1" applyAlignment="1">
      <alignment horizontal="center" vertical="center"/>
      <protection/>
    </xf>
    <xf numFmtId="0" fontId="109" fillId="0" borderId="37" xfId="57" applyFont="1" applyFill="1" applyBorder="1" applyAlignment="1">
      <alignment horizontal="center" vertical="center"/>
      <protection/>
    </xf>
    <xf numFmtId="0" fontId="109" fillId="0" borderId="72" xfId="57" applyFont="1" applyFill="1" applyBorder="1" applyAlignment="1">
      <alignment horizontal="center" vertical="center"/>
      <protection/>
    </xf>
    <xf numFmtId="0" fontId="154" fillId="0" borderId="66" xfId="0" applyFont="1" applyBorder="1" applyAlignment="1">
      <alignment horizontal="center" vertical="center"/>
    </xf>
    <xf numFmtId="0" fontId="154" fillId="0" borderId="59" xfId="0" applyFont="1" applyBorder="1" applyAlignment="1">
      <alignment horizontal="center" vertical="center"/>
    </xf>
    <xf numFmtId="0" fontId="143" fillId="0" borderId="45" xfId="58" applyFont="1" applyFill="1" applyBorder="1" applyAlignment="1">
      <alignment horizontal="center" textRotation="90" wrapText="1"/>
      <protection/>
    </xf>
    <xf numFmtId="0" fontId="137" fillId="0" borderId="21" xfId="0" applyFont="1" applyFill="1" applyBorder="1" applyAlignment="1">
      <alignment horizontal="center" vertical="center"/>
    </xf>
    <xf numFmtId="0" fontId="137" fillId="0" borderId="41" xfId="0" applyFont="1" applyFill="1" applyBorder="1" applyAlignment="1">
      <alignment horizontal="center" vertical="center"/>
    </xf>
    <xf numFmtId="0" fontId="137" fillId="34" borderId="22" xfId="0" applyFont="1" applyFill="1" applyBorder="1" applyAlignment="1">
      <alignment horizontal="center" vertical="center"/>
    </xf>
    <xf numFmtId="0" fontId="137" fillId="34" borderId="19" xfId="0" applyFont="1" applyFill="1" applyBorder="1" applyAlignment="1">
      <alignment horizontal="center" vertical="center"/>
    </xf>
    <xf numFmtId="0" fontId="148" fillId="35" borderId="42" xfId="61" applyFont="1" applyFill="1" applyBorder="1" applyAlignment="1">
      <alignment horizontal="center" vertical="center"/>
      <protection/>
    </xf>
    <xf numFmtId="0" fontId="117" fillId="33" borderId="36" xfId="61" applyFont="1" applyFill="1" applyBorder="1">
      <alignment/>
      <protection/>
    </xf>
    <xf numFmtId="0" fontId="136" fillId="0" borderId="55" xfId="0" applyFont="1" applyBorder="1" applyAlignment="1">
      <alignment horizontal="center"/>
    </xf>
    <xf numFmtId="0" fontId="136" fillId="34" borderId="55" xfId="0" applyFont="1" applyFill="1" applyBorder="1" applyAlignment="1">
      <alignment horizontal="center"/>
    </xf>
    <xf numFmtId="0" fontId="137" fillId="0" borderId="55" xfId="0" applyFont="1" applyBorder="1" applyAlignment="1">
      <alignment horizontal="center" vertical="center"/>
    </xf>
    <xf numFmtId="0" fontId="136" fillId="0" borderId="21" xfId="0" applyFont="1" applyBorder="1" applyAlignment="1">
      <alignment horizontal="center"/>
    </xf>
    <xf numFmtId="0" fontId="6" fillId="36" borderId="34" xfId="0" applyFont="1" applyFill="1" applyBorder="1" applyAlignment="1" quotePrefix="1">
      <alignment horizontal="right" vertical="center"/>
    </xf>
    <xf numFmtId="0" fontId="6" fillId="36" borderId="77" xfId="0" applyFont="1" applyFill="1" applyBorder="1" applyAlignment="1" quotePrefix="1">
      <alignment horizontal="right" vertical="center"/>
    </xf>
    <xf numFmtId="0" fontId="6" fillId="36" borderId="77" xfId="0" applyFont="1" applyFill="1" applyBorder="1" applyAlignment="1" quotePrefix="1">
      <alignment horizontal="center" vertical="center"/>
    </xf>
    <xf numFmtId="0" fontId="137" fillId="36" borderId="77" xfId="0" applyFont="1" applyFill="1" applyBorder="1" applyAlignment="1" quotePrefix="1">
      <alignment horizontal="center" vertical="center"/>
    </xf>
    <xf numFmtId="0" fontId="154" fillId="36" borderId="77" xfId="0" applyFont="1" applyFill="1" applyBorder="1" applyAlignment="1" quotePrefix="1">
      <alignment horizontal="center" vertical="center"/>
    </xf>
    <xf numFmtId="0" fontId="121" fillId="0" borderId="77" xfId="0" applyFont="1" applyFill="1" applyBorder="1" applyAlignment="1">
      <alignment horizontal="center"/>
    </xf>
    <xf numFmtId="0" fontId="137" fillId="0" borderId="77" xfId="0" applyFont="1" applyBorder="1" applyAlignment="1">
      <alignment horizontal="center"/>
    </xf>
    <xf numFmtId="0" fontId="136" fillId="0" borderId="82" xfId="0" applyFont="1" applyBorder="1" applyAlignment="1">
      <alignment horizontal="center"/>
    </xf>
    <xf numFmtId="0" fontId="148" fillId="35" borderId="38" xfId="61" applyFont="1" applyFill="1" applyBorder="1" applyAlignment="1">
      <alignment horizontal="center"/>
      <protection/>
    </xf>
    <xf numFmtId="0" fontId="148" fillId="35" borderId="53" xfId="61" applyFont="1" applyFill="1" applyBorder="1" applyAlignment="1">
      <alignment horizontal="center"/>
      <protection/>
    </xf>
    <xf numFmtId="0" fontId="154" fillId="34" borderId="48" xfId="61" applyFont="1" applyFill="1" applyBorder="1" applyAlignment="1">
      <alignment horizontal="center"/>
      <protection/>
    </xf>
    <xf numFmtId="0" fontId="116" fillId="0" borderId="19" xfId="61" applyFont="1" applyFill="1" applyBorder="1" applyAlignment="1">
      <alignment horizontal="center" vertical="center"/>
      <protection/>
    </xf>
    <xf numFmtId="0" fontId="154" fillId="34" borderId="59" xfId="61" applyFont="1" applyFill="1" applyBorder="1" applyAlignment="1">
      <alignment horizontal="center"/>
      <protection/>
    </xf>
    <xf numFmtId="0" fontId="6" fillId="34" borderId="34" xfId="61" applyFont="1" applyFill="1" applyBorder="1" applyAlignment="1">
      <alignment horizontal="center"/>
      <protection/>
    </xf>
    <xf numFmtId="0" fontId="121" fillId="34" borderId="34" xfId="61" applyFont="1" applyFill="1" applyBorder="1" applyAlignment="1">
      <alignment horizontal="center"/>
      <protection/>
    </xf>
    <xf numFmtId="0" fontId="137" fillId="34" borderId="34" xfId="61" applyFont="1" applyFill="1" applyBorder="1" applyAlignment="1">
      <alignment horizontal="center"/>
      <protection/>
    </xf>
    <xf numFmtId="0" fontId="136" fillId="0" borderId="77" xfId="0" applyFont="1" applyBorder="1" applyAlignment="1">
      <alignment horizontal="center"/>
    </xf>
    <xf numFmtId="0" fontId="136" fillId="33" borderId="21" xfId="0" applyFont="1" applyFill="1" applyBorder="1" applyAlignment="1">
      <alignment horizontal="center"/>
    </xf>
    <xf numFmtId="0" fontId="137" fillId="0" borderId="22" xfId="0" applyFont="1" applyFill="1" applyBorder="1" applyAlignment="1">
      <alignment horizontal="center" vertical="center"/>
    </xf>
    <xf numFmtId="0" fontId="123" fillId="0" borderId="67" xfId="0" applyFont="1" applyBorder="1" applyAlignment="1">
      <alignment horizontal="center" vertical="center"/>
    </xf>
    <xf numFmtId="0" fontId="123" fillId="33" borderId="41" xfId="0" applyFont="1" applyFill="1" applyBorder="1" applyAlignment="1">
      <alignment horizontal="center"/>
    </xf>
    <xf numFmtId="0" fontId="123" fillId="33" borderId="40" xfId="0" applyFont="1" applyFill="1" applyBorder="1" applyAlignment="1">
      <alignment horizontal="center"/>
    </xf>
    <xf numFmtId="0" fontId="124" fillId="33" borderId="40" xfId="0" applyFont="1" applyFill="1" applyBorder="1" applyAlignment="1">
      <alignment horizontal="center"/>
    </xf>
    <xf numFmtId="0" fontId="6" fillId="33" borderId="14" xfId="0" applyFont="1" applyFill="1" applyBorder="1" applyAlignment="1">
      <alignment/>
    </xf>
    <xf numFmtId="0" fontId="6" fillId="33" borderId="58" xfId="0" applyFont="1" applyFill="1" applyBorder="1" applyAlignment="1">
      <alignment/>
    </xf>
    <xf numFmtId="0" fontId="123" fillId="33" borderId="83" xfId="0" applyFont="1" applyFill="1" applyBorder="1" applyAlignment="1">
      <alignment horizontal="center"/>
    </xf>
    <xf numFmtId="0" fontId="6" fillId="33" borderId="35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6" fillId="33" borderId="51" xfId="0" applyFont="1" applyFill="1" applyBorder="1" applyAlignment="1">
      <alignment/>
    </xf>
    <xf numFmtId="0" fontId="121" fillId="33" borderId="83" xfId="0" applyFont="1" applyFill="1" applyBorder="1" applyAlignment="1">
      <alignment/>
    </xf>
    <xf numFmtId="0" fontId="165" fillId="33" borderId="44" xfId="0" applyFont="1" applyFill="1" applyBorder="1" applyAlignment="1">
      <alignment horizontal="center"/>
    </xf>
    <xf numFmtId="0" fontId="158" fillId="33" borderId="13" xfId="0" applyFont="1" applyFill="1" applyBorder="1" applyAlignment="1">
      <alignment horizontal="center"/>
    </xf>
    <xf numFmtId="0" fontId="116" fillId="33" borderId="13" xfId="0" applyFont="1" applyFill="1" applyBorder="1" applyAlignment="1">
      <alignment horizontal="center"/>
    </xf>
    <xf numFmtId="0" fontId="135" fillId="33" borderId="13" xfId="0" applyFont="1" applyFill="1" applyBorder="1" applyAlignment="1">
      <alignment horizontal="center"/>
    </xf>
    <xf numFmtId="0" fontId="165" fillId="33" borderId="13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135" fillId="33" borderId="83" xfId="0" applyFont="1" applyFill="1" applyBorder="1" applyAlignment="1">
      <alignment horizontal="center"/>
    </xf>
    <xf numFmtId="0" fontId="6" fillId="0" borderId="29" xfId="57" applyFont="1" applyFill="1" applyBorder="1" applyAlignment="1">
      <alignment horizontal="left" vertical="center"/>
      <protection/>
    </xf>
    <xf numFmtId="0" fontId="137" fillId="0" borderId="19" xfId="0" applyFont="1" applyFill="1" applyBorder="1" applyAlignment="1">
      <alignment horizontal="center" vertical="center"/>
    </xf>
    <xf numFmtId="0" fontId="6" fillId="6" borderId="20" xfId="57" applyFont="1" applyFill="1" applyBorder="1" applyAlignment="1">
      <alignment horizontal="left" vertical="center"/>
      <protection/>
    </xf>
    <xf numFmtId="0" fontId="6" fillId="6" borderId="32" xfId="57" applyFont="1" applyFill="1" applyBorder="1" applyAlignment="1">
      <alignment horizontal="left" vertical="center"/>
      <protection/>
    </xf>
    <xf numFmtId="0" fontId="6" fillId="6" borderId="34" xfId="57" applyFont="1" applyFill="1" applyBorder="1" applyAlignment="1">
      <alignment horizontal="left" vertical="center"/>
      <protection/>
    </xf>
    <xf numFmtId="0" fontId="148" fillId="35" borderId="19" xfId="57" applyFont="1" applyFill="1" applyBorder="1" applyAlignment="1">
      <alignment horizontal="center" vertical="center"/>
      <protection/>
    </xf>
    <xf numFmtId="0" fontId="119" fillId="34" borderId="19" xfId="57" applyFont="1" applyFill="1" applyBorder="1" applyAlignment="1">
      <alignment horizontal="center" vertical="center"/>
      <protection/>
    </xf>
    <xf numFmtId="0" fontId="118" fillId="0" borderId="65" xfId="61" applyFont="1" applyFill="1" applyBorder="1" applyAlignment="1">
      <alignment horizontal="center" vertical="center"/>
      <protection/>
    </xf>
    <xf numFmtId="0" fontId="4" fillId="34" borderId="65" xfId="57" applyFont="1" applyFill="1" applyBorder="1" applyAlignment="1">
      <alignment horizontal="center" vertical="center"/>
      <protection/>
    </xf>
    <xf numFmtId="0" fontId="4" fillId="0" borderId="49" xfId="57" applyFont="1" applyFill="1" applyBorder="1" applyAlignment="1">
      <alignment horizontal="center" vertical="center"/>
      <protection/>
    </xf>
    <xf numFmtId="0" fontId="4" fillId="34" borderId="49" xfId="57" applyFont="1" applyFill="1" applyBorder="1" applyAlignment="1">
      <alignment horizontal="center" vertical="center"/>
      <protection/>
    </xf>
    <xf numFmtId="0" fontId="4" fillId="0" borderId="50" xfId="57" applyFont="1" applyFill="1" applyBorder="1" applyAlignment="1">
      <alignment horizontal="center" vertical="center"/>
      <protection/>
    </xf>
    <xf numFmtId="0" fontId="6" fillId="0" borderId="19" xfId="57" applyFont="1" applyFill="1" applyBorder="1" applyAlignment="1">
      <alignment horizontal="left" vertical="center"/>
      <protection/>
    </xf>
    <xf numFmtId="0" fontId="6" fillId="6" borderId="22" xfId="57" applyFont="1" applyFill="1" applyBorder="1" applyAlignment="1">
      <alignment horizontal="left" vertical="center"/>
      <protection/>
    </xf>
    <xf numFmtId="0" fontId="9" fillId="0" borderId="21" xfId="0" applyFont="1" applyBorder="1" applyAlignment="1">
      <alignment/>
    </xf>
    <xf numFmtId="0" fontId="9" fillId="0" borderId="41" xfId="0" applyFont="1" applyBorder="1" applyAlignment="1">
      <alignment/>
    </xf>
    <xf numFmtId="17" fontId="0" fillId="0" borderId="80" xfId="0" applyNumberFormat="1" applyFont="1" applyBorder="1" applyAlignment="1">
      <alignment horizontal="left"/>
    </xf>
    <xf numFmtId="0" fontId="4" fillId="0" borderId="61" xfId="57" applyFont="1" applyFill="1" applyBorder="1" applyAlignment="1">
      <alignment horizontal="center" vertical="center"/>
      <protection/>
    </xf>
    <xf numFmtId="0" fontId="119" fillId="34" borderId="63" xfId="57" applyFont="1" applyFill="1" applyBorder="1" applyAlignment="1">
      <alignment horizontal="center" vertical="center"/>
      <protection/>
    </xf>
    <xf numFmtId="0" fontId="137" fillId="0" borderId="63" xfId="0" applyFont="1" applyFill="1" applyBorder="1" applyAlignment="1">
      <alignment horizontal="center" vertical="center"/>
    </xf>
    <xf numFmtId="0" fontId="6" fillId="10" borderId="70" xfId="60" applyFont="1" applyFill="1" applyBorder="1" applyAlignment="1">
      <alignment horizontal="left" vertical="center"/>
      <protection/>
    </xf>
    <xf numFmtId="0" fontId="6" fillId="10" borderId="71" xfId="60" applyFont="1" applyFill="1" applyBorder="1" applyAlignment="1">
      <alignment horizontal="left" vertical="center"/>
      <protection/>
    </xf>
    <xf numFmtId="0" fontId="6" fillId="10" borderId="64" xfId="60" applyFont="1" applyFill="1" applyBorder="1" applyAlignment="1">
      <alignment horizontal="left" vertical="center"/>
      <protection/>
    </xf>
    <xf numFmtId="0" fontId="109" fillId="34" borderId="62" xfId="57" applyFont="1" applyFill="1" applyBorder="1" applyAlignment="1">
      <alignment horizontal="center" vertical="center"/>
      <protection/>
    </xf>
    <xf numFmtId="0" fontId="146" fillId="34" borderId="62" xfId="57" applyFont="1" applyFill="1" applyBorder="1" applyAlignment="1">
      <alignment horizontal="center" vertical="center"/>
      <protection/>
    </xf>
    <xf numFmtId="0" fontId="119" fillId="0" borderId="70" xfId="61" applyFont="1" applyFill="1" applyBorder="1" applyAlignment="1">
      <alignment horizontal="center" vertical="center"/>
      <protection/>
    </xf>
    <xf numFmtId="0" fontId="119" fillId="0" borderId="63" xfId="61" applyFont="1" applyFill="1" applyBorder="1" applyAlignment="1">
      <alignment horizontal="center" vertical="center"/>
      <protection/>
    </xf>
    <xf numFmtId="0" fontId="148" fillId="35" borderId="73" xfId="61" applyFont="1" applyFill="1" applyBorder="1" applyAlignment="1">
      <alignment horizontal="center" vertical="center"/>
      <protection/>
    </xf>
    <xf numFmtId="0" fontId="148" fillId="35" borderId="64" xfId="61" applyFont="1" applyFill="1" applyBorder="1" applyAlignment="1">
      <alignment horizontal="center" vertical="center"/>
      <protection/>
    </xf>
    <xf numFmtId="0" fontId="154" fillId="34" borderId="73" xfId="0" applyFont="1" applyFill="1" applyBorder="1" applyAlignment="1">
      <alignment horizontal="center" vertical="center"/>
    </xf>
    <xf numFmtId="0" fontId="6" fillId="34" borderId="71" xfId="0" applyFont="1" applyFill="1" applyBorder="1" applyAlignment="1">
      <alignment horizontal="center" vertical="center"/>
    </xf>
    <xf numFmtId="0" fontId="137" fillId="34" borderId="71" xfId="0" applyFont="1" applyFill="1" applyBorder="1" applyAlignment="1">
      <alignment horizontal="center" vertical="center"/>
    </xf>
    <xf numFmtId="0" fontId="123" fillId="34" borderId="71" xfId="0" applyFont="1" applyFill="1" applyBorder="1" applyAlignment="1">
      <alignment horizontal="center" vertical="center"/>
    </xf>
    <xf numFmtId="0" fontId="154" fillId="34" borderId="71" xfId="0" applyFont="1" applyFill="1" applyBorder="1" applyAlignment="1">
      <alignment horizontal="center" vertical="center"/>
    </xf>
    <xf numFmtId="0" fontId="137" fillId="34" borderId="63" xfId="0" applyFont="1" applyFill="1" applyBorder="1" applyAlignment="1">
      <alignment horizontal="center" vertical="center"/>
    </xf>
    <xf numFmtId="0" fontId="175" fillId="0" borderId="61" xfId="0" applyFont="1" applyBorder="1" applyAlignment="1">
      <alignment/>
    </xf>
    <xf numFmtId="17" fontId="123" fillId="0" borderId="75" xfId="0" applyNumberFormat="1" applyFont="1" applyFill="1" applyBorder="1" applyAlignment="1">
      <alignment horizontal="left" vertical="center"/>
    </xf>
    <xf numFmtId="0" fontId="176" fillId="0" borderId="61" xfId="0" applyFont="1" applyBorder="1" applyAlignment="1">
      <alignment horizontal="left" vertical="center"/>
    </xf>
    <xf numFmtId="17" fontId="0" fillId="0" borderId="65" xfId="0" applyNumberFormat="1" applyFont="1" applyFill="1" applyBorder="1" applyAlignment="1">
      <alignment horizontal="left"/>
    </xf>
    <xf numFmtId="17" fontId="0" fillId="0" borderId="50" xfId="0" applyNumberFormat="1" applyFont="1" applyFill="1" applyBorder="1" applyAlignment="1">
      <alignment horizontal="left"/>
    </xf>
    <xf numFmtId="0" fontId="0" fillId="0" borderId="26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17" fontId="0" fillId="0" borderId="65" xfId="0" applyNumberFormat="1" applyFont="1" applyBorder="1" applyAlignment="1">
      <alignment horizontal="left"/>
    </xf>
    <xf numFmtId="17" fontId="0" fillId="0" borderId="49" xfId="0" applyNumberFormat="1" applyFont="1" applyBorder="1" applyAlignment="1">
      <alignment horizontal="left"/>
    </xf>
    <xf numFmtId="17" fontId="0" fillId="0" borderId="50" xfId="0" applyNumberFormat="1" applyFont="1" applyBorder="1" applyAlignment="1">
      <alignment horizontal="left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17" fontId="0" fillId="0" borderId="66" xfId="0" applyNumberFormat="1" applyFont="1" applyBorder="1" applyAlignment="1">
      <alignment horizontal="left"/>
    </xf>
    <xf numFmtId="17" fontId="0" fillId="0" borderId="48" xfId="0" applyNumberFormat="1" applyFont="1" applyBorder="1" applyAlignment="1">
      <alignment horizontal="left"/>
    </xf>
    <xf numFmtId="17" fontId="0" fillId="0" borderId="59" xfId="0" applyNumberFormat="1" applyFont="1" applyBorder="1" applyAlignment="1">
      <alignment horizontal="left"/>
    </xf>
    <xf numFmtId="0" fontId="175" fillId="0" borderId="26" xfId="0" applyFont="1" applyBorder="1" applyAlignment="1">
      <alignment/>
    </xf>
    <xf numFmtId="17" fontId="0" fillId="0" borderId="73" xfId="0" applyNumberFormat="1" applyFont="1" applyBorder="1" applyAlignment="1">
      <alignment horizontal="left"/>
    </xf>
    <xf numFmtId="0" fontId="175" fillId="0" borderId="28" xfId="0" applyFont="1" applyBorder="1" applyAlignment="1">
      <alignment/>
    </xf>
    <xf numFmtId="17" fontId="0" fillId="0" borderId="80" xfId="0" applyNumberFormat="1" applyFont="1" applyBorder="1" applyAlignment="1">
      <alignment horizontal="left" vertical="center"/>
    </xf>
    <xf numFmtId="0" fontId="175" fillId="0" borderId="61" xfId="0" applyFont="1" applyFill="1" applyBorder="1" applyAlignment="1">
      <alignment/>
    </xf>
    <xf numFmtId="17" fontId="0" fillId="0" borderId="59" xfId="0" applyNumberFormat="1" applyFont="1" applyBorder="1" applyAlignment="1">
      <alignment horizontal="left" vertical="center"/>
    </xf>
    <xf numFmtId="0" fontId="175" fillId="0" borderId="61" xfId="0" applyFont="1" applyBorder="1" applyAlignment="1">
      <alignment vertical="center"/>
    </xf>
    <xf numFmtId="17" fontId="0" fillId="0" borderId="66" xfId="0" applyNumberFormat="1" applyFont="1" applyBorder="1" applyAlignment="1">
      <alignment horizontal="left" vertical="center"/>
    </xf>
    <xf numFmtId="17" fontId="0" fillId="0" borderId="48" xfId="0" applyNumberFormat="1" applyFont="1" applyBorder="1" applyAlignment="1">
      <alignment horizontal="left"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175" fillId="0" borderId="27" xfId="0" applyFont="1" applyBorder="1" applyAlignment="1">
      <alignment vertical="center"/>
    </xf>
    <xf numFmtId="0" fontId="175" fillId="0" borderId="28" xfId="0" applyFont="1" applyBorder="1" applyAlignment="1">
      <alignment vertical="center"/>
    </xf>
    <xf numFmtId="17" fontId="0" fillId="0" borderId="73" xfId="0" applyNumberFormat="1" applyFont="1" applyBorder="1" applyAlignment="1">
      <alignment horizontal="left" vertical="center"/>
    </xf>
    <xf numFmtId="0" fontId="0" fillId="0" borderId="61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73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6" fillId="10" borderId="70" xfId="57" applyFont="1" applyFill="1" applyBorder="1" applyAlignment="1">
      <alignment horizontal="left" vertical="center"/>
      <protection/>
    </xf>
    <xf numFmtId="0" fontId="6" fillId="10" borderId="63" xfId="57" applyFont="1" applyFill="1" applyBorder="1" applyAlignment="1">
      <alignment horizontal="left" vertical="center"/>
      <protection/>
    </xf>
    <xf numFmtId="0" fontId="4" fillId="0" borderId="73" xfId="57" applyFont="1" applyFill="1" applyBorder="1" applyAlignment="1">
      <alignment horizontal="center" vertic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rmal 6" xfId="61"/>
    <cellStyle name="Normal 7" xfId="62"/>
    <cellStyle name="Normal 8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0</xdr:colOff>
      <xdr:row>0</xdr:row>
      <xdr:rowOff>1314450</xdr:rowOff>
    </xdr:from>
    <xdr:ext cx="180975" cy="276225"/>
    <xdr:sp fLocksText="0">
      <xdr:nvSpPr>
        <xdr:cNvPr id="1" name="TextBox 1"/>
        <xdr:cNvSpPr txBox="1">
          <a:spLocks noChangeArrowheads="1"/>
        </xdr:cNvSpPr>
      </xdr:nvSpPr>
      <xdr:spPr>
        <a:xfrm>
          <a:off x="6362700" y="131445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1314450</xdr:rowOff>
    </xdr:from>
    <xdr:ext cx="180975" cy="276225"/>
    <xdr:sp fLocksText="0">
      <xdr:nvSpPr>
        <xdr:cNvPr id="2" name="TextBox 2"/>
        <xdr:cNvSpPr txBox="1">
          <a:spLocks noChangeArrowheads="1"/>
        </xdr:cNvSpPr>
      </xdr:nvSpPr>
      <xdr:spPr>
        <a:xfrm>
          <a:off x="5791200" y="131445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1314450</xdr:rowOff>
    </xdr:from>
    <xdr:ext cx="180975" cy="276225"/>
    <xdr:sp fLocksText="0">
      <xdr:nvSpPr>
        <xdr:cNvPr id="3" name="TextBox 3"/>
        <xdr:cNvSpPr txBox="1">
          <a:spLocks noChangeArrowheads="1"/>
        </xdr:cNvSpPr>
      </xdr:nvSpPr>
      <xdr:spPr>
        <a:xfrm>
          <a:off x="5505450" y="131445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142875</xdr:colOff>
      <xdr:row>0</xdr:row>
      <xdr:rowOff>1314450</xdr:rowOff>
    </xdr:from>
    <xdr:ext cx="180975" cy="276225"/>
    <xdr:sp fLocksText="0">
      <xdr:nvSpPr>
        <xdr:cNvPr id="1" name="TextBox 1"/>
        <xdr:cNvSpPr txBox="1">
          <a:spLocks noChangeArrowheads="1"/>
        </xdr:cNvSpPr>
      </xdr:nvSpPr>
      <xdr:spPr>
        <a:xfrm>
          <a:off x="5314950" y="131445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76"/>
  <sheetViews>
    <sheetView workbookViewId="0" topLeftCell="A1">
      <selection activeCell="F1" sqref="F1"/>
    </sheetView>
  </sheetViews>
  <sheetFormatPr defaultColWidth="9.140625" defaultRowHeight="15" outlineLevelCol="1"/>
  <cols>
    <col min="1" max="1" width="19.28125" style="1" customWidth="1" outlineLevel="1"/>
    <col min="2" max="2" width="11.140625" style="1" customWidth="1" outlineLevel="1"/>
    <col min="3" max="3" width="38.140625" style="1" customWidth="1"/>
    <col min="4" max="4" width="4.28125" style="1" customWidth="1"/>
    <col min="5" max="5" width="6.00390625" style="7" customWidth="1"/>
    <col min="6" max="6" width="5.28125" style="9" customWidth="1"/>
    <col min="7" max="8" width="4.8515625" style="138" customWidth="1"/>
    <col min="9" max="9" width="5.421875" style="5" customWidth="1"/>
    <col min="10" max="10" width="4.28125" style="517" customWidth="1"/>
    <col min="11" max="11" width="4.28125" style="262" customWidth="1"/>
    <col min="12" max="12" width="4.28125" style="263" customWidth="1"/>
    <col min="13" max="13" width="4.28125" style="264" customWidth="1"/>
    <col min="14" max="16" width="4.28125" style="129" customWidth="1"/>
    <col min="17" max="17" width="4.28125" style="265" customWidth="1"/>
    <col min="18" max="18" width="4.28125" style="542" customWidth="1"/>
    <col min="19" max="19" width="4.28125" style="308" customWidth="1"/>
    <col min="20" max="20" width="4.28125" style="542" customWidth="1"/>
    <col min="21" max="21" width="4.28125" style="266" customWidth="1"/>
    <col min="22" max="22" width="4.28125" style="390" customWidth="1"/>
    <col min="23" max="23" width="4.28125" style="62" customWidth="1"/>
    <col min="24" max="24" width="4.28125" style="850" customWidth="1"/>
    <col min="25" max="25" width="4.28125" style="265" customWidth="1"/>
    <col min="26" max="26" width="4.28125" style="542" customWidth="1"/>
    <col min="27" max="27" width="4.28125" style="129" customWidth="1"/>
    <col min="28" max="28" width="4.28125" style="308" customWidth="1"/>
    <col min="29" max="29" width="4.28125" style="5" customWidth="1"/>
    <col min="30" max="30" width="4.28125" style="129" customWidth="1"/>
    <col min="31" max="31" width="4.28125" style="542" customWidth="1"/>
    <col min="32" max="32" width="4.28125" style="138" customWidth="1"/>
    <col min="33" max="33" width="4.28125" style="5" customWidth="1"/>
    <col min="34" max="34" width="4.28125" style="9" customWidth="1"/>
    <col min="35" max="35" width="4.28125" style="542" customWidth="1"/>
    <col min="36" max="36" width="4.28125" style="308" customWidth="1"/>
    <col min="37" max="16384" width="9.140625" style="1" customWidth="1"/>
  </cols>
  <sheetData>
    <row r="1" spans="1:36" s="103" customFormat="1" ht="179.25" customHeight="1">
      <c r="A1" s="163" t="s">
        <v>261</v>
      </c>
      <c r="B1" s="164" t="s">
        <v>0</v>
      </c>
      <c r="C1" s="242" t="s">
        <v>1</v>
      </c>
      <c r="D1" s="159" t="s">
        <v>2</v>
      </c>
      <c r="E1" s="142" t="s">
        <v>262</v>
      </c>
      <c r="F1" s="243" t="s">
        <v>267</v>
      </c>
      <c r="G1" s="145" t="s">
        <v>264</v>
      </c>
      <c r="H1" s="482" t="s">
        <v>266</v>
      </c>
      <c r="I1" s="690" t="s">
        <v>265</v>
      </c>
      <c r="J1" s="493" t="s">
        <v>99</v>
      </c>
      <c r="K1" s="154" t="s">
        <v>100</v>
      </c>
      <c r="L1" s="227" t="s">
        <v>101</v>
      </c>
      <c r="M1" s="228" t="s">
        <v>109</v>
      </c>
      <c r="N1" s="227" t="s">
        <v>102</v>
      </c>
      <c r="O1" s="154" t="s">
        <v>103</v>
      </c>
      <c r="P1" s="154" t="s">
        <v>525</v>
      </c>
      <c r="Q1" s="227" t="s">
        <v>104</v>
      </c>
      <c r="R1" s="691" t="s">
        <v>105</v>
      </c>
      <c r="S1" s="228" t="s">
        <v>110</v>
      </c>
      <c r="T1" s="691" t="s">
        <v>106</v>
      </c>
      <c r="U1" s="154" t="s">
        <v>107</v>
      </c>
      <c r="V1" s="158" t="s">
        <v>633</v>
      </c>
      <c r="W1" s="227" t="s">
        <v>117</v>
      </c>
      <c r="X1" s="918" t="s">
        <v>526</v>
      </c>
      <c r="Y1" s="227" t="s">
        <v>694</v>
      </c>
      <c r="Z1" s="691" t="s">
        <v>527</v>
      </c>
      <c r="AA1" s="154" t="s">
        <v>108</v>
      </c>
      <c r="AB1" s="228" t="s">
        <v>111</v>
      </c>
      <c r="AC1" s="227" t="s">
        <v>114</v>
      </c>
      <c r="AD1" s="154" t="s">
        <v>113</v>
      </c>
      <c r="AE1" s="691" t="s">
        <v>112</v>
      </c>
      <c r="AF1" s="228" t="s">
        <v>248</v>
      </c>
      <c r="AG1" s="155" t="s">
        <v>762</v>
      </c>
      <c r="AH1" s="154" t="s">
        <v>528</v>
      </c>
      <c r="AI1" s="691" t="s">
        <v>116</v>
      </c>
      <c r="AJ1" s="1354" t="s">
        <v>839</v>
      </c>
    </row>
    <row r="2" spans="1:36" ht="15" customHeight="1" thickBot="1">
      <c r="A2" s="166"/>
      <c r="B2" s="167"/>
      <c r="C2" s="167"/>
      <c r="D2" s="229"/>
      <c r="E2" s="230"/>
      <c r="F2" s="244"/>
      <c r="G2" s="231"/>
      <c r="H2" s="481"/>
      <c r="I2" s="498"/>
      <c r="J2" s="587"/>
      <c r="K2" s="510"/>
      <c r="L2" s="513"/>
      <c r="M2" s="514"/>
      <c r="N2" s="1189"/>
      <c r="O2" s="235"/>
      <c r="P2" s="235"/>
      <c r="Q2" s="698"/>
      <c r="R2" s="714"/>
      <c r="S2" s="730"/>
      <c r="T2" s="714"/>
      <c r="U2" s="235"/>
      <c r="V2" s="730"/>
      <c r="W2" s="730"/>
      <c r="X2" s="1005"/>
      <c r="Y2" s="698"/>
      <c r="Z2" s="714"/>
      <c r="AA2" s="235"/>
      <c r="AB2" s="730"/>
      <c r="AC2" s="236"/>
      <c r="AD2" s="235"/>
      <c r="AE2" s="714"/>
      <c r="AF2" s="231"/>
      <c r="AG2" s="236"/>
      <c r="AH2" s="233"/>
      <c r="AI2" s="714"/>
      <c r="AJ2" s="1355"/>
    </row>
    <row r="3" spans="1:36" s="64" customFormat="1" ht="15" customHeight="1">
      <c r="A3" s="1190" t="s">
        <v>420</v>
      </c>
      <c r="B3" s="1191" t="s">
        <v>48</v>
      </c>
      <c r="C3" s="1192" t="s">
        <v>429</v>
      </c>
      <c r="D3" s="385">
        <v>1</v>
      </c>
      <c r="E3" s="1360">
        <f aca="true" t="shared" si="0" ref="E3:E34">F3+G3++H3+I3</f>
        <v>262</v>
      </c>
      <c r="F3" s="772">
        <f>K3+O3+P3+U3+AA3+AD3+AH3</f>
        <v>46</v>
      </c>
      <c r="G3" s="773">
        <f aca="true" t="shared" si="1" ref="G3:G34">M3+S3+V3+AB3+AF3+AJ3</f>
        <v>74</v>
      </c>
      <c r="H3" s="774">
        <f aca="true" t="shared" si="2" ref="H3:H34">J3+R3+T3+X3+Z3+AE3+AI3</f>
        <v>30</v>
      </c>
      <c r="I3" s="797">
        <f aca="true" t="shared" si="3" ref="I3:I34">L3+N3+Q3+Y3+AG3+W3</f>
        <v>112</v>
      </c>
      <c r="J3" s="1364">
        <v>6</v>
      </c>
      <c r="K3" s="387">
        <v>10</v>
      </c>
      <c r="L3" s="388">
        <v>20</v>
      </c>
      <c r="M3" s="411">
        <v>12</v>
      </c>
      <c r="N3" s="666">
        <v>20</v>
      </c>
      <c r="O3" s="387"/>
      <c r="P3" s="387"/>
      <c r="Q3" s="388">
        <v>12</v>
      </c>
      <c r="R3" s="715"/>
      <c r="S3" s="411">
        <v>15</v>
      </c>
      <c r="T3" s="715"/>
      <c r="U3" s="757"/>
      <c r="V3" s="758"/>
      <c r="W3" s="666">
        <v>25</v>
      </c>
      <c r="X3" s="1007">
        <v>20</v>
      </c>
      <c r="Y3" s="388">
        <v>20</v>
      </c>
      <c r="Z3" s="715"/>
      <c r="AA3" s="387">
        <v>20</v>
      </c>
      <c r="AB3" s="411">
        <v>20</v>
      </c>
      <c r="AC3" s="388" t="s">
        <v>68</v>
      </c>
      <c r="AD3" s="387">
        <v>4</v>
      </c>
      <c r="AE3" s="715"/>
      <c r="AF3" s="411">
        <v>2</v>
      </c>
      <c r="AG3" s="388">
        <v>15</v>
      </c>
      <c r="AH3" s="387">
        <v>12</v>
      </c>
      <c r="AI3" s="715">
        <v>4</v>
      </c>
      <c r="AJ3" s="1356">
        <v>25</v>
      </c>
    </row>
    <row r="4" spans="1:36" s="64" customFormat="1" ht="15" customHeight="1">
      <c r="A4" s="512" t="s">
        <v>428</v>
      </c>
      <c r="B4" s="509" t="s">
        <v>139</v>
      </c>
      <c r="C4" s="511" t="s">
        <v>429</v>
      </c>
      <c r="D4" s="161">
        <v>2</v>
      </c>
      <c r="E4" s="1361">
        <f t="shared" si="0"/>
        <v>176</v>
      </c>
      <c r="F4" s="149">
        <f aca="true" t="shared" si="4" ref="F4:F64">K4+O4+P4+U4+AA4+AD4+AH4</f>
        <v>16</v>
      </c>
      <c r="G4" s="134">
        <f t="shared" si="1"/>
        <v>40</v>
      </c>
      <c r="H4" s="485">
        <f t="shared" si="2"/>
        <v>60</v>
      </c>
      <c r="I4" s="150">
        <f t="shared" si="3"/>
        <v>60</v>
      </c>
      <c r="J4" s="516">
        <v>8</v>
      </c>
      <c r="K4" s="72">
        <v>10</v>
      </c>
      <c r="L4" s="63">
        <v>15</v>
      </c>
      <c r="M4" s="237">
        <v>10</v>
      </c>
      <c r="N4" s="67"/>
      <c r="O4" s="72"/>
      <c r="P4" s="72"/>
      <c r="Q4" s="63"/>
      <c r="R4" s="649"/>
      <c r="S4" s="237"/>
      <c r="T4" s="649">
        <v>15</v>
      </c>
      <c r="U4" s="412"/>
      <c r="V4" s="543">
        <v>15</v>
      </c>
      <c r="W4" s="67">
        <v>20</v>
      </c>
      <c r="X4" s="574">
        <v>12</v>
      </c>
      <c r="Y4" s="63">
        <v>15</v>
      </c>
      <c r="Z4" s="649">
        <v>25</v>
      </c>
      <c r="AA4" s="72">
        <v>6</v>
      </c>
      <c r="AB4" s="237">
        <v>15</v>
      </c>
      <c r="AC4" s="63" t="s">
        <v>68</v>
      </c>
      <c r="AD4" s="72"/>
      <c r="AE4" s="649"/>
      <c r="AF4" s="237"/>
      <c r="AG4" s="63">
        <v>10</v>
      </c>
      <c r="AH4" s="72"/>
      <c r="AI4" s="649"/>
      <c r="AJ4" s="1357"/>
    </row>
    <row r="5" spans="1:36" s="64" customFormat="1" ht="15" customHeight="1">
      <c r="A5" s="692" t="s">
        <v>572</v>
      </c>
      <c r="B5" s="693" t="s">
        <v>573</v>
      </c>
      <c r="C5" s="694" t="s">
        <v>138</v>
      </c>
      <c r="D5" s="161">
        <v>3</v>
      </c>
      <c r="E5" s="1362">
        <f t="shared" si="0"/>
        <v>132</v>
      </c>
      <c r="F5" s="149">
        <f t="shared" si="4"/>
        <v>12</v>
      </c>
      <c r="G5" s="134">
        <f t="shared" si="1"/>
        <v>40</v>
      </c>
      <c r="H5" s="485">
        <f t="shared" si="2"/>
        <v>36</v>
      </c>
      <c r="I5" s="150">
        <f t="shared" si="3"/>
        <v>44</v>
      </c>
      <c r="J5" s="516"/>
      <c r="K5" s="72"/>
      <c r="L5" s="63"/>
      <c r="M5" s="237"/>
      <c r="N5" s="67">
        <v>12</v>
      </c>
      <c r="O5" s="72"/>
      <c r="P5" s="72"/>
      <c r="Q5" s="63">
        <v>20</v>
      </c>
      <c r="R5" s="649">
        <v>6</v>
      </c>
      <c r="S5" s="237">
        <v>25</v>
      </c>
      <c r="T5" s="649"/>
      <c r="U5" s="412"/>
      <c r="V5" s="543"/>
      <c r="W5" s="67"/>
      <c r="X5" s="574"/>
      <c r="Y5" s="63"/>
      <c r="Z5" s="649"/>
      <c r="AA5" s="72"/>
      <c r="AB5" s="237"/>
      <c r="AC5" s="63" t="s">
        <v>68</v>
      </c>
      <c r="AD5" s="72">
        <v>12</v>
      </c>
      <c r="AE5" s="649">
        <v>10</v>
      </c>
      <c r="AF5" s="237">
        <v>15</v>
      </c>
      <c r="AG5" s="63">
        <v>12</v>
      </c>
      <c r="AH5" s="72"/>
      <c r="AI5" s="649">
        <v>20</v>
      </c>
      <c r="AJ5" s="1357"/>
    </row>
    <row r="6" spans="1:36" s="64" customFormat="1" ht="15" customHeight="1">
      <c r="A6" s="512" t="s">
        <v>513</v>
      </c>
      <c r="B6" s="509" t="s">
        <v>514</v>
      </c>
      <c r="C6" s="511" t="s">
        <v>72</v>
      </c>
      <c r="D6" s="161">
        <v>4</v>
      </c>
      <c r="E6" s="1362">
        <f t="shared" si="0"/>
        <v>130</v>
      </c>
      <c r="F6" s="149">
        <f t="shared" si="4"/>
        <v>62</v>
      </c>
      <c r="G6" s="134">
        <f t="shared" si="1"/>
        <v>32</v>
      </c>
      <c r="H6" s="485">
        <f t="shared" si="2"/>
        <v>20</v>
      </c>
      <c r="I6" s="150">
        <f t="shared" si="3"/>
        <v>16</v>
      </c>
      <c r="J6" s="516"/>
      <c r="K6" s="72">
        <v>10</v>
      </c>
      <c r="L6" s="63"/>
      <c r="M6" s="237"/>
      <c r="N6" s="67"/>
      <c r="O6" s="72">
        <v>12</v>
      </c>
      <c r="P6" s="72"/>
      <c r="Q6" s="63"/>
      <c r="R6" s="649"/>
      <c r="S6" s="237"/>
      <c r="T6" s="649"/>
      <c r="U6" s="412"/>
      <c r="V6" s="543"/>
      <c r="W6" s="67"/>
      <c r="X6" s="574"/>
      <c r="Y6" s="63">
        <v>10</v>
      </c>
      <c r="Z6" s="649">
        <v>10</v>
      </c>
      <c r="AA6" s="72">
        <v>15</v>
      </c>
      <c r="AB6" s="237">
        <v>12</v>
      </c>
      <c r="AC6" s="63" t="s">
        <v>68</v>
      </c>
      <c r="AD6" s="72">
        <v>10</v>
      </c>
      <c r="AE6" s="649"/>
      <c r="AF6" s="237"/>
      <c r="AG6" s="63">
        <v>6</v>
      </c>
      <c r="AH6" s="72">
        <v>15</v>
      </c>
      <c r="AI6" s="649">
        <v>10</v>
      </c>
      <c r="AJ6" s="1357">
        <v>20</v>
      </c>
    </row>
    <row r="7" spans="1:36" s="64" customFormat="1" ht="15" customHeight="1">
      <c r="A7" s="512" t="s">
        <v>411</v>
      </c>
      <c r="B7" s="509" t="s">
        <v>412</v>
      </c>
      <c r="C7" s="511" t="s">
        <v>429</v>
      </c>
      <c r="D7" s="161">
        <v>5</v>
      </c>
      <c r="E7" s="1362">
        <f t="shared" si="0"/>
        <v>130</v>
      </c>
      <c r="F7" s="149">
        <f t="shared" si="4"/>
        <v>32</v>
      </c>
      <c r="G7" s="134">
        <f t="shared" si="1"/>
        <v>44</v>
      </c>
      <c r="H7" s="485">
        <f t="shared" si="2"/>
        <v>42</v>
      </c>
      <c r="I7" s="150">
        <f t="shared" si="3"/>
        <v>12</v>
      </c>
      <c r="J7" s="515">
        <v>20</v>
      </c>
      <c r="K7" s="74">
        <v>12</v>
      </c>
      <c r="L7" s="65">
        <v>4</v>
      </c>
      <c r="M7" s="238">
        <v>20</v>
      </c>
      <c r="N7" s="67">
        <v>6</v>
      </c>
      <c r="O7" s="74"/>
      <c r="P7" s="74"/>
      <c r="Q7" s="65"/>
      <c r="R7" s="650"/>
      <c r="S7" s="238"/>
      <c r="T7" s="650"/>
      <c r="U7" s="412"/>
      <c r="V7" s="543"/>
      <c r="W7" s="67"/>
      <c r="X7" s="574"/>
      <c r="Y7" s="63">
        <v>2</v>
      </c>
      <c r="Z7" s="650">
        <v>12</v>
      </c>
      <c r="AA7" s="74">
        <v>12</v>
      </c>
      <c r="AB7" s="238">
        <v>8</v>
      </c>
      <c r="AC7" s="63" t="s">
        <v>68</v>
      </c>
      <c r="AD7" s="74">
        <v>8</v>
      </c>
      <c r="AE7" s="650">
        <v>8</v>
      </c>
      <c r="AF7" s="238">
        <v>8</v>
      </c>
      <c r="AG7" s="65"/>
      <c r="AH7" s="74"/>
      <c r="AI7" s="650">
        <v>2</v>
      </c>
      <c r="AJ7" s="1358">
        <v>8</v>
      </c>
    </row>
    <row r="8" spans="1:36" s="64" customFormat="1" ht="15" customHeight="1">
      <c r="A8" s="692" t="s">
        <v>418</v>
      </c>
      <c r="B8" s="693" t="s">
        <v>38</v>
      </c>
      <c r="C8" s="694" t="s">
        <v>138</v>
      </c>
      <c r="D8" s="161">
        <v>6</v>
      </c>
      <c r="E8" s="1362">
        <f t="shared" si="0"/>
        <v>123</v>
      </c>
      <c r="F8" s="149">
        <f t="shared" si="4"/>
        <v>12</v>
      </c>
      <c r="G8" s="134">
        <f t="shared" si="1"/>
        <v>46</v>
      </c>
      <c r="H8" s="485">
        <f t="shared" si="2"/>
        <v>34</v>
      </c>
      <c r="I8" s="150">
        <f t="shared" si="3"/>
        <v>31</v>
      </c>
      <c r="J8" s="516">
        <v>4</v>
      </c>
      <c r="K8" s="72">
        <v>10</v>
      </c>
      <c r="L8" s="63">
        <v>8</v>
      </c>
      <c r="M8" s="237">
        <v>6</v>
      </c>
      <c r="N8" s="67">
        <v>8</v>
      </c>
      <c r="O8" s="72"/>
      <c r="P8" s="72"/>
      <c r="Q8" s="63">
        <v>15</v>
      </c>
      <c r="R8" s="649">
        <v>10</v>
      </c>
      <c r="S8" s="237">
        <v>20</v>
      </c>
      <c r="T8" s="649"/>
      <c r="U8" s="412"/>
      <c r="V8" s="543"/>
      <c r="W8" s="67"/>
      <c r="X8" s="574"/>
      <c r="Y8" s="63"/>
      <c r="Z8" s="649"/>
      <c r="AA8" s="72"/>
      <c r="AB8" s="237"/>
      <c r="AC8" s="63" t="s">
        <v>68</v>
      </c>
      <c r="AD8" s="72">
        <v>2</v>
      </c>
      <c r="AE8" s="649">
        <v>20</v>
      </c>
      <c r="AF8" s="237">
        <v>20</v>
      </c>
      <c r="AG8" s="63"/>
      <c r="AH8" s="72"/>
      <c r="AI8" s="649"/>
      <c r="AJ8" s="1357"/>
    </row>
    <row r="9" spans="1:36" s="64" customFormat="1" ht="15" customHeight="1">
      <c r="A9" s="692" t="s">
        <v>578</v>
      </c>
      <c r="B9" s="693" t="s">
        <v>579</v>
      </c>
      <c r="C9" s="694" t="s">
        <v>580</v>
      </c>
      <c r="D9" s="161">
        <v>7</v>
      </c>
      <c r="E9" s="1362">
        <f t="shared" si="0"/>
        <v>105</v>
      </c>
      <c r="F9" s="149">
        <f t="shared" si="4"/>
        <v>42</v>
      </c>
      <c r="G9" s="134">
        <f t="shared" si="1"/>
        <v>37</v>
      </c>
      <c r="H9" s="485">
        <f t="shared" si="2"/>
        <v>26</v>
      </c>
      <c r="I9" s="150">
        <f t="shared" si="3"/>
        <v>0</v>
      </c>
      <c r="J9" s="516"/>
      <c r="K9" s="72"/>
      <c r="L9" s="63"/>
      <c r="M9" s="237"/>
      <c r="N9" s="67"/>
      <c r="O9" s="72">
        <v>15</v>
      </c>
      <c r="P9" s="72">
        <v>10</v>
      </c>
      <c r="Q9" s="63"/>
      <c r="R9" s="649"/>
      <c r="S9" s="237"/>
      <c r="T9" s="649">
        <v>20</v>
      </c>
      <c r="U9" s="412">
        <v>2</v>
      </c>
      <c r="V9" s="543">
        <v>25</v>
      </c>
      <c r="W9" s="67"/>
      <c r="X9" s="574"/>
      <c r="Y9" s="63"/>
      <c r="Z9" s="649"/>
      <c r="AA9" s="72"/>
      <c r="AB9" s="237"/>
      <c r="AC9" s="63" t="s">
        <v>68</v>
      </c>
      <c r="AD9" s="72">
        <v>15</v>
      </c>
      <c r="AE9" s="649">
        <v>6</v>
      </c>
      <c r="AF9" s="237">
        <v>12</v>
      </c>
      <c r="AG9" s="63"/>
      <c r="AH9" s="72"/>
      <c r="AI9" s="649"/>
      <c r="AJ9" s="1357"/>
    </row>
    <row r="10" spans="1:36" s="64" customFormat="1" ht="15" customHeight="1">
      <c r="A10" s="512" t="s">
        <v>408</v>
      </c>
      <c r="B10" s="509" t="s">
        <v>409</v>
      </c>
      <c r="C10" s="511" t="s">
        <v>62</v>
      </c>
      <c r="D10" s="161">
        <v>8</v>
      </c>
      <c r="E10" s="1362">
        <f t="shared" si="0"/>
        <v>99</v>
      </c>
      <c r="F10" s="149">
        <f t="shared" si="4"/>
        <v>30</v>
      </c>
      <c r="G10" s="134">
        <f t="shared" si="1"/>
        <v>37</v>
      </c>
      <c r="H10" s="485">
        <f t="shared" si="2"/>
        <v>20</v>
      </c>
      <c r="I10" s="150">
        <f t="shared" si="3"/>
        <v>12</v>
      </c>
      <c r="J10" s="516"/>
      <c r="K10" s="72">
        <v>20</v>
      </c>
      <c r="L10" s="63">
        <v>12</v>
      </c>
      <c r="M10" s="237">
        <v>25</v>
      </c>
      <c r="N10" s="67"/>
      <c r="O10" s="72">
        <v>10</v>
      </c>
      <c r="P10" s="72"/>
      <c r="Q10" s="63"/>
      <c r="R10" s="649"/>
      <c r="S10" s="237"/>
      <c r="T10" s="649">
        <v>12</v>
      </c>
      <c r="U10" s="412"/>
      <c r="V10" s="543">
        <v>12</v>
      </c>
      <c r="W10" s="67"/>
      <c r="X10" s="574">
        <v>8</v>
      </c>
      <c r="Y10" s="63"/>
      <c r="Z10" s="649"/>
      <c r="AA10" s="72"/>
      <c r="AB10" s="237"/>
      <c r="AC10" s="63" t="s">
        <v>68</v>
      </c>
      <c r="AD10" s="72"/>
      <c r="AE10" s="649"/>
      <c r="AF10" s="237"/>
      <c r="AG10" s="63"/>
      <c r="AH10" s="72"/>
      <c r="AI10" s="649"/>
      <c r="AJ10" s="1357"/>
    </row>
    <row r="11" spans="1:36" s="64" customFormat="1" ht="15" customHeight="1">
      <c r="A11" s="692" t="s">
        <v>423</v>
      </c>
      <c r="B11" s="693" t="s">
        <v>574</v>
      </c>
      <c r="C11" s="694" t="s">
        <v>138</v>
      </c>
      <c r="D11" s="161">
        <v>9</v>
      </c>
      <c r="E11" s="1362">
        <f t="shared" si="0"/>
        <v>92</v>
      </c>
      <c r="F11" s="149">
        <f t="shared" si="4"/>
        <v>28</v>
      </c>
      <c r="G11" s="134">
        <f t="shared" si="1"/>
        <v>25</v>
      </c>
      <c r="H11" s="485">
        <f t="shared" si="2"/>
        <v>35</v>
      </c>
      <c r="I11" s="150">
        <f t="shared" si="3"/>
        <v>4</v>
      </c>
      <c r="J11" s="516"/>
      <c r="K11" s="72"/>
      <c r="L11" s="63"/>
      <c r="M11" s="237"/>
      <c r="N11" s="67">
        <v>4</v>
      </c>
      <c r="O11" s="72"/>
      <c r="P11" s="72">
        <v>8</v>
      </c>
      <c r="Q11" s="63"/>
      <c r="R11" s="649">
        <v>20</v>
      </c>
      <c r="S11" s="237"/>
      <c r="T11" s="649"/>
      <c r="U11" s="412"/>
      <c r="V11" s="543"/>
      <c r="W11" s="67"/>
      <c r="X11" s="574"/>
      <c r="Y11" s="63"/>
      <c r="Z11" s="649"/>
      <c r="AA11" s="72"/>
      <c r="AB11" s="237"/>
      <c r="AC11" s="63" t="s">
        <v>68</v>
      </c>
      <c r="AD11" s="72">
        <v>20</v>
      </c>
      <c r="AE11" s="649">
        <v>15</v>
      </c>
      <c r="AF11" s="237">
        <v>25</v>
      </c>
      <c r="AG11" s="63"/>
      <c r="AH11" s="72"/>
      <c r="AI11" s="649"/>
      <c r="AJ11" s="1357"/>
    </row>
    <row r="12" spans="1:36" s="64" customFormat="1" ht="15" customHeight="1">
      <c r="A12" s="512" t="s">
        <v>417</v>
      </c>
      <c r="B12" s="509" t="s">
        <v>144</v>
      </c>
      <c r="C12" s="511" t="s">
        <v>54</v>
      </c>
      <c r="D12" s="161">
        <v>10</v>
      </c>
      <c r="E12" s="1362">
        <f t="shared" si="0"/>
        <v>68</v>
      </c>
      <c r="F12" s="149">
        <f t="shared" si="4"/>
        <v>25</v>
      </c>
      <c r="G12" s="134">
        <f t="shared" si="1"/>
        <v>1</v>
      </c>
      <c r="H12" s="485">
        <f t="shared" si="2"/>
        <v>17</v>
      </c>
      <c r="I12" s="150">
        <f t="shared" si="3"/>
        <v>25</v>
      </c>
      <c r="J12" s="516">
        <v>15</v>
      </c>
      <c r="K12" s="72">
        <v>10</v>
      </c>
      <c r="L12" s="63"/>
      <c r="M12" s="237"/>
      <c r="N12" s="67">
        <v>10</v>
      </c>
      <c r="O12" s="72"/>
      <c r="P12" s="72">
        <v>15</v>
      </c>
      <c r="Q12" s="63"/>
      <c r="R12" s="649">
        <v>2</v>
      </c>
      <c r="S12" s="237">
        <v>1</v>
      </c>
      <c r="T12" s="649"/>
      <c r="U12" s="412"/>
      <c r="V12" s="543"/>
      <c r="W12" s="67"/>
      <c r="X12" s="574"/>
      <c r="Y12" s="63">
        <v>15</v>
      </c>
      <c r="Z12" s="649"/>
      <c r="AA12" s="72"/>
      <c r="AB12" s="237"/>
      <c r="AC12" s="63" t="s">
        <v>68</v>
      </c>
      <c r="AD12" s="72"/>
      <c r="AE12" s="649"/>
      <c r="AF12" s="237"/>
      <c r="AG12" s="63"/>
      <c r="AH12" s="72"/>
      <c r="AI12" s="649"/>
      <c r="AJ12" s="1357"/>
    </row>
    <row r="13" spans="1:36" s="64" customFormat="1" ht="15" customHeight="1">
      <c r="A13" s="512" t="s">
        <v>695</v>
      </c>
      <c r="B13" s="509" t="s">
        <v>140</v>
      </c>
      <c r="C13" s="511" t="s">
        <v>72</v>
      </c>
      <c r="D13" s="161">
        <v>11</v>
      </c>
      <c r="E13" s="1362">
        <f t="shared" si="0"/>
        <v>67</v>
      </c>
      <c r="F13" s="149">
        <f t="shared" si="4"/>
        <v>30</v>
      </c>
      <c r="G13" s="134">
        <f t="shared" si="1"/>
        <v>10</v>
      </c>
      <c r="H13" s="485">
        <f t="shared" si="2"/>
        <v>15</v>
      </c>
      <c r="I13" s="150">
        <f t="shared" si="3"/>
        <v>12</v>
      </c>
      <c r="J13" s="516"/>
      <c r="K13" s="72"/>
      <c r="L13" s="63"/>
      <c r="M13" s="237"/>
      <c r="N13" s="67"/>
      <c r="O13" s="72"/>
      <c r="P13" s="72"/>
      <c r="Q13" s="63"/>
      <c r="R13" s="649"/>
      <c r="S13" s="237"/>
      <c r="T13" s="649"/>
      <c r="U13" s="412"/>
      <c r="V13" s="543"/>
      <c r="W13" s="67"/>
      <c r="X13" s="574"/>
      <c r="Y13" s="63">
        <v>12</v>
      </c>
      <c r="Z13" s="649">
        <v>15</v>
      </c>
      <c r="AA13" s="72">
        <v>10</v>
      </c>
      <c r="AB13" s="237">
        <v>10</v>
      </c>
      <c r="AC13" s="63" t="s">
        <v>68</v>
      </c>
      <c r="AD13" s="72"/>
      <c r="AE13" s="649"/>
      <c r="AF13" s="237"/>
      <c r="AG13" s="63"/>
      <c r="AH13" s="72">
        <v>20</v>
      </c>
      <c r="AI13" s="649"/>
      <c r="AJ13" s="1357"/>
    </row>
    <row r="14" spans="1:36" s="64" customFormat="1" ht="15" customHeight="1">
      <c r="A14" s="711" t="s">
        <v>315</v>
      </c>
      <c r="B14" s="712" t="s">
        <v>48</v>
      </c>
      <c r="C14" s="713" t="s">
        <v>5</v>
      </c>
      <c r="D14" s="161">
        <v>12</v>
      </c>
      <c r="E14" s="1362">
        <f t="shared" si="0"/>
        <v>60</v>
      </c>
      <c r="F14" s="149">
        <f t="shared" si="4"/>
        <v>8</v>
      </c>
      <c r="G14" s="134">
        <f t="shared" si="1"/>
        <v>20</v>
      </c>
      <c r="H14" s="485">
        <f t="shared" si="2"/>
        <v>10</v>
      </c>
      <c r="I14" s="150">
        <f t="shared" si="3"/>
        <v>22</v>
      </c>
      <c r="J14" s="515"/>
      <c r="K14" s="74"/>
      <c r="L14" s="65"/>
      <c r="M14" s="238"/>
      <c r="N14" s="67"/>
      <c r="O14" s="74"/>
      <c r="P14" s="74"/>
      <c r="Q14" s="65">
        <v>10</v>
      </c>
      <c r="R14" s="650"/>
      <c r="S14" s="238"/>
      <c r="T14" s="650">
        <v>10</v>
      </c>
      <c r="U14" s="412">
        <v>8</v>
      </c>
      <c r="V14" s="543">
        <v>20</v>
      </c>
      <c r="W14" s="67">
        <v>12</v>
      </c>
      <c r="X14" s="574"/>
      <c r="Y14" s="63"/>
      <c r="Z14" s="650"/>
      <c r="AA14" s="74"/>
      <c r="AB14" s="238"/>
      <c r="AC14" s="63" t="s">
        <v>68</v>
      </c>
      <c r="AD14" s="74"/>
      <c r="AE14" s="650"/>
      <c r="AF14" s="238"/>
      <c r="AG14" s="65"/>
      <c r="AH14" s="74"/>
      <c r="AI14" s="650"/>
      <c r="AJ14" s="1358"/>
    </row>
    <row r="15" spans="1:36" s="64" customFormat="1" ht="15" customHeight="1">
      <c r="A15" s="512" t="s">
        <v>307</v>
      </c>
      <c r="B15" s="509" t="s">
        <v>7</v>
      </c>
      <c r="C15" s="511" t="s">
        <v>62</v>
      </c>
      <c r="D15" s="161">
        <v>13</v>
      </c>
      <c r="E15" s="1362">
        <f t="shared" si="0"/>
        <v>53</v>
      </c>
      <c r="F15" s="149">
        <f t="shared" si="4"/>
        <v>16</v>
      </c>
      <c r="G15" s="134">
        <f t="shared" si="1"/>
        <v>16</v>
      </c>
      <c r="H15" s="485">
        <f t="shared" si="2"/>
        <v>11</v>
      </c>
      <c r="I15" s="150">
        <f t="shared" si="3"/>
        <v>10</v>
      </c>
      <c r="J15" s="516"/>
      <c r="K15" s="72">
        <v>10</v>
      </c>
      <c r="L15" s="63">
        <v>10</v>
      </c>
      <c r="M15" s="237">
        <v>8</v>
      </c>
      <c r="N15" s="67"/>
      <c r="O15" s="72"/>
      <c r="P15" s="72"/>
      <c r="Q15" s="63"/>
      <c r="R15" s="649"/>
      <c r="S15" s="237"/>
      <c r="T15" s="649">
        <v>6</v>
      </c>
      <c r="U15" s="412">
        <v>4</v>
      </c>
      <c r="V15" s="543">
        <v>8</v>
      </c>
      <c r="W15" s="67"/>
      <c r="X15" s="574">
        <v>4</v>
      </c>
      <c r="Y15" s="63"/>
      <c r="Z15" s="649">
        <v>1</v>
      </c>
      <c r="AA15" s="72">
        <v>2</v>
      </c>
      <c r="AB15" s="237"/>
      <c r="AC15" s="63" t="s">
        <v>68</v>
      </c>
      <c r="AD15" s="72"/>
      <c r="AE15" s="649"/>
      <c r="AF15" s="237"/>
      <c r="AG15" s="63"/>
      <c r="AH15" s="72"/>
      <c r="AI15" s="649"/>
      <c r="AJ15" s="1357"/>
    </row>
    <row r="16" spans="1:36" s="64" customFormat="1" ht="15" customHeight="1">
      <c r="A16" s="692" t="s">
        <v>569</v>
      </c>
      <c r="B16" s="693" t="s">
        <v>570</v>
      </c>
      <c r="C16" s="694" t="s">
        <v>571</v>
      </c>
      <c r="D16" s="161">
        <v>14</v>
      </c>
      <c r="E16" s="1362">
        <f t="shared" si="0"/>
        <v>43</v>
      </c>
      <c r="F16" s="149">
        <f t="shared" si="4"/>
        <v>12</v>
      </c>
      <c r="G16" s="134">
        <f t="shared" si="1"/>
        <v>12</v>
      </c>
      <c r="H16" s="485">
        <f t="shared" si="2"/>
        <v>0</v>
      </c>
      <c r="I16" s="150">
        <f t="shared" si="3"/>
        <v>19</v>
      </c>
      <c r="J16" s="516"/>
      <c r="K16" s="72"/>
      <c r="L16" s="63"/>
      <c r="M16" s="237"/>
      <c r="N16" s="67">
        <v>15</v>
      </c>
      <c r="O16" s="72"/>
      <c r="P16" s="72">
        <v>12</v>
      </c>
      <c r="Q16" s="63">
        <v>4</v>
      </c>
      <c r="R16" s="649"/>
      <c r="S16" s="237">
        <v>12</v>
      </c>
      <c r="T16" s="649"/>
      <c r="U16" s="412"/>
      <c r="V16" s="543"/>
      <c r="W16" s="67"/>
      <c r="X16" s="574"/>
      <c r="Y16" s="63"/>
      <c r="Z16" s="649"/>
      <c r="AA16" s="72"/>
      <c r="AB16" s="237"/>
      <c r="AC16" s="63" t="s">
        <v>68</v>
      </c>
      <c r="AD16" s="72"/>
      <c r="AE16" s="649"/>
      <c r="AF16" s="237"/>
      <c r="AG16" s="63"/>
      <c r="AH16" s="72"/>
      <c r="AI16" s="649"/>
      <c r="AJ16" s="1357"/>
    </row>
    <row r="17" spans="1:36" s="64" customFormat="1" ht="15" customHeight="1">
      <c r="A17" s="512" t="s">
        <v>425</v>
      </c>
      <c r="B17" s="509" t="s">
        <v>426</v>
      </c>
      <c r="C17" s="511" t="s">
        <v>53</v>
      </c>
      <c r="D17" s="161">
        <v>15</v>
      </c>
      <c r="E17" s="1362">
        <f t="shared" si="0"/>
        <v>36</v>
      </c>
      <c r="F17" s="149">
        <f t="shared" si="4"/>
        <v>24</v>
      </c>
      <c r="G17" s="134">
        <f t="shared" si="1"/>
        <v>4</v>
      </c>
      <c r="H17" s="485">
        <f t="shared" si="2"/>
        <v>2</v>
      </c>
      <c r="I17" s="150">
        <f t="shared" si="3"/>
        <v>6</v>
      </c>
      <c r="J17" s="516">
        <v>2</v>
      </c>
      <c r="K17" s="72">
        <v>10</v>
      </c>
      <c r="L17" s="63">
        <v>6</v>
      </c>
      <c r="M17" s="237">
        <v>4</v>
      </c>
      <c r="N17" s="67"/>
      <c r="O17" s="72">
        <v>8</v>
      </c>
      <c r="P17" s="72">
        <v>6</v>
      </c>
      <c r="Q17" s="63"/>
      <c r="R17" s="649"/>
      <c r="S17" s="237"/>
      <c r="T17" s="649"/>
      <c r="U17" s="412"/>
      <c r="V17" s="543"/>
      <c r="W17" s="67"/>
      <c r="X17" s="574"/>
      <c r="Y17" s="63"/>
      <c r="Z17" s="649"/>
      <c r="AA17" s="72"/>
      <c r="AB17" s="237"/>
      <c r="AC17" s="63" t="s">
        <v>68</v>
      </c>
      <c r="AD17" s="72"/>
      <c r="AE17" s="649"/>
      <c r="AF17" s="237"/>
      <c r="AG17" s="63"/>
      <c r="AH17" s="72"/>
      <c r="AI17" s="649"/>
      <c r="AJ17" s="1357"/>
    </row>
    <row r="18" spans="1:36" s="64" customFormat="1" ht="15" customHeight="1">
      <c r="A18" s="692" t="s">
        <v>581</v>
      </c>
      <c r="B18" s="693" t="s">
        <v>582</v>
      </c>
      <c r="C18" s="694" t="s">
        <v>583</v>
      </c>
      <c r="D18" s="161">
        <v>16</v>
      </c>
      <c r="E18" s="1362">
        <f t="shared" si="0"/>
        <v>36</v>
      </c>
      <c r="F18" s="149">
        <f t="shared" si="4"/>
        <v>26</v>
      </c>
      <c r="G18" s="134">
        <f t="shared" si="1"/>
        <v>10</v>
      </c>
      <c r="H18" s="485">
        <f t="shared" si="2"/>
        <v>0</v>
      </c>
      <c r="I18" s="150">
        <f t="shared" si="3"/>
        <v>0</v>
      </c>
      <c r="J18" s="516"/>
      <c r="K18" s="72"/>
      <c r="L18" s="63"/>
      <c r="M18" s="237"/>
      <c r="N18" s="67"/>
      <c r="O18" s="72">
        <v>6</v>
      </c>
      <c r="P18" s="72">
        <v>20</v>
      </c>
      <c r="Q18" s="63"/>
      <c r="R18" s="649"/>
      <c r="S18" s="237">
        <v>10</v>
      </c>
      <c r="T18" s="649"/>
      <c r="U18" s="412"/>
      <c r="V18" s="543"/>
      <c r="W18" s="67"/>
      <c r="X18" s="574"/>
      <c r="Y18" s="63"/>
      <c r="Z18" s="649"/>
      <c r="AA18" s="72"/>
      <c r="AB18" s="237"/>
      <c r="AC18" s="63" t="s">
        <v>68</v>
      </c>
      <c r="AD18" s="72"/>
      <c r="AE18" s="649"/>
      <c r="AF18" s="237"/>
      <c r="AG18" s="63"/>
      <c r="AH18" s="72"/>
      <c r="AI18" s="649"/>
      <c r="AJ18" s="1357"/>
    </row>
    <row r="19" spans="1:36" s="64" customFormat="1" ht="15" customHeight="1">
      <c r="A19" s="512" t="s">
        <v>366</v>
      </c>
      <c r="B19" s="509" t="s">
        <v>410</v>
      </c>
      <c r="C19" s="511" t="s">
        <v>54</v>
      </c>
      <c r="D19" s="161">
        <v>17</v>
      </c>
      <c r="E19" s="1362">
        <f t="shared" si="0"/>
        <v>32</v>
      </c>
      <c r="F19" s="149">
        <f t="shared" si="4"/>
        <v>15</v>
      </c>
      <c r="G19" s="134">
        <f t="shared" si="1"/>
        <v>15</v>
      </c>
      <c r="H19" s="485">
        <f t="shared" si="2"/>
        <v>0</v>
      </c>
      <c r="I19" s="150">
        <f t="shared" si="3"/>
        <v>2</v>
      </c>
      <c r="J19" s="516"/>
      <c r="K19" s="72">
        <v>15</v>
      </c>
      <c r="L19" s="63">
        <v>2</v>
      </c>
      <c r="M19" s="237">
        <v>15</v>
      </c>
      <c r="N19" s="67"/>
      <c r="O19" s="72"/>
      <c r="P19" s="72"/>
      <c r="Q19" s="63"/>
      <c r="R19" s="649"/>
      <c r="S19" s="237"/>
      <c r="T19" s="649"/>
      <c r="U19" s="412"/>
      <c r="V19" s="543"/>
      <c r="W19" s="67"/>
      <c r="X19" s="574"/>
      <c r="Y19" s="63"/>
      <c r="Z19" s="649"/>
      <c r="AA19" s="72"/>
      <c r="AB19" s="237"/>
      <c r="AC19" s="63" t="s">
        <v>68</v>
      </c>
      <c r="AD19" s="72"/>
      <c r="AE19" s="649"/>
      <c r="AF19" s="237"/>
      <c r="AG19" s="63"/>
      <c r="AH19" s="72"/>
      <c r="AI19" s="649"/>
      <c r="AJ19" s="1357"/>
    </row>
    <row r="20" spans="1:36" s="64" customFormat="1" ht="15" customHeight="1">
      <c r="A20" s="512" t="s">
        <v>427</v>
      </c>
      <c r="B20" s="509" t="s">
        <v>10</v>
      </c>
      <c r="C20" s="511" t="s">
        <v>51</v>
      </c>
      <c r="D20" s="161">
        <v>18</v>
      </c>
      <c r="E20" s="1362">
        <f t="shared" si="0"/>
        <v>31</v>
      </c>
      <c r="F20" s="149">
        <f t="shared" si="4"/>
        <v>10</v>
      </c>
      <c r="G20" s="134">
        <f t="shared" si="1"/>
        <v>1</v>
      </c>
      <c r="H20" s="485">
        <f t="shared" si="2"/>
        <v>20</v>
      </c>
      <c r="I20" s="150">
        <f t="shared" si="3"/>
        <v>0</v>
      </c>
      <c r="J20" s="516">
        <v>12</v>
      </c>
      <c r="K20" s="72">
        <v>10</v>
      </c>
      <c r="L20" s="63"/>
      <c r="M20" s="237">
        <v>1</v>
      </c>
      <c r="N20" s="67"/>
      <c r="O20" s="72"/>
      <c r="P20" s="72"/>
      <c r="Q20" s="63"/>
      <c r="R20" s="649">
        <v>8</v>
      </c>
      <c r="S20" s="237"/>
      <c r="T20" s="649"/>
      <c r="U20" s="412"/>
      <c r="V20" s="543"/>
      <c r="W20" s="67"/>
      <c r="X20" s="574"/>
      <c r="Y20" s="63"/>
      <c r="Z20" s="649"/>
      <c r="AA20" s="72"/>
      <c r="AB20" s="237"/>
      <c r="AC20" s="63" t="s">
        <v>68</v>
      </c>
      <c r="AD20" s="72"/>
      <c r="AE20" s="649"/>
      <c r="AF20" s="237"/>
      <c r="AG20" s="63"/>
      <c r="AH20" s="72"/>
      <c r="AI20" s="649"/>
      <c r="AJ20" s="1357"/>
    </row>
    <row r="21" spans="1:36" s="64" customFormat="1" ht="15" customHeight="1">
      <c r="A21" s="512" t="s">
        <v>655</v>
      </c>
      <c r="B21" s="509" t="s">
        <v>591</v>
      </c>
      <c r="C21" s="511" t="s">
        <v>18</v>
      </c>
      <c r="D21" s="161">
        <v>19</v>
      </c>
      <c r="E21" s="1362">
        <f t="shared" si="0"/>
        <v>30</v>
      </c>
      <c r="F21" s="149">
        <f t="shared" si="4"/>
        <v>20</v>
      </c>
      <c r="G21" s="134">
        <f t="shared" si="1"/>
        <v>0</v>
      </c>
      <c r="H21" s="485">
        <f t="shared" si="2"/>
        <v>0</v>
      </c>
      <c r="I21" s="150">
        <f t="shared" si="3"/>
        <v>10</v>
      </c>
      <c r="J21" s="516"/>
      <c r="K21" s="72"/>
      <c r="L21" s="63"/>
      <c r="M21" s="237"/>
      <c r="N21" s="67"/>
      <c r="O21" s="72"/>
      <c r="P21" s="72"/>
      <c r="Q21" s="63"/>
      <c r="R21" s="649"/>
      <c r="S21" s="237"/>
      <c r="T21" s="649"/>
      <c r="U21" s="412">
        <v>20</v>
      </c>
      <c r="V21" s="543"/>
      <c r="W21" s="67">
        <v>10</v>
      </c>
      <c r="X21" s="574"/>
      <c r="Y21" s="63"/>
      <c r="Z21" s="649"/>
      <c r="AA21" s="72"/>
      <c r="AB21" s="237"/>
      <c r="AC21" s="63" t="s">
        <v>68</v>
      </c>
      <c r="AD21" s="72"/>
      <c r="AE21" s="649"/>
      <c r="AF21" s="237"/>
      <c r="AG21" s="63"/>
      <c r="AH21" s="72"/>
      <c r="AI21" s="649"/>
      <c r="AJ21" s="1357"/>
    </row>
    <row r="22" spans="1:36" s="64" customFormat="1" ht="15" customHeight="1">
      <c r="A22" s="512" t="s">
        <v>421</v>
      </c>
      <c r="B22" s="509" t="s">
        <v>422</v>
      </c>
      <c r="C22" s="511" t="s">
        <v>62</v>
      </c>
      <c r="D22" s="161">
        <v>20</v>
      </c>
      <c r="E22" s="1362">
        <f t="shared" si="0"/>
        <v>30</v>
      </c>
      <c r="F22" s="149">
        <f t="shared" si="4"/>
        <v>10</v>
      </c>
      <c r="G22" s="134">
        <f t="shared" si="1"/>
        <v>0</v>
      </c>
      <c r="H22" s="485">
        <f t="shared" si="2"/>
        <v>20</v>
      </c>
      <c r="I22" s="150">
        <f t="shared" si="3"/>
        <v>0</v>
      </c>
      <c r="J22" s="516">
        <v>10</v>
      </c>
      <c r="K22" s="72">
        <v>10</v>
      </c>
      <c r="L22" s="63"/>
      <c r="M22" s="237"/>
      <c r="N22" s="67"/>
      <c r="O22" s="72"/>
      <c r="P22" s="72"/>
      <c r="Q22" s="63"/>
      <c r="R22" s="649"/>
      <c r="S22" s="237"/>
      <c r="T22" s="649"/>
      <c r="U22" s="412"/>
      <c r="V22" s="543"/>
      <c r="W22" s="67"/>
      <c r="X22" s="574">
        <v>10</v>
      </c>
      <c r="Y22" s="63"/>
      <c r="Z22" s="649"/>
      <c r="AA22" s="72"/>
      <c r="AB22" s="237"/>
      <c r="AC22" s="63" t="s">
        <v>68</v>
      </c>
      <c r="AD22" s="72"/>
      <c r="AE22" s="649"/>
      <c r="AF22" s="237"/>
      <c r="AG22" s="63"/>
      <c r="AH22" s="72"/>
      <c r="AI22" s="649"/>
      <c r="AJ22" s="1357"/>
    </row>
    <row r="23" spans="1:36" s="64" customFormat="1" ht="15" customHeight="1">
      <c r="A23" s="512" t="s">
        <v>812</v>
      </c>
      <c r="B23" s="509" t="s">
        <v>410</v>
      </c>
      <c r="C23" s="511" t="s">
        <v>625</v>
      </c>
      <c r="D23" s="161">
        <v>21</v>
      </c>
      <c r="E23" s="1362">
        <f t="shared" si="0"/>
        <v>28</v>
      </c>
      <c r="F23" s="149">
        <f t="shared" si="4"/>
        <v>0</v>
      </c>
      <c r="G23" s="134">
        <f t="shared" si="1"/>
        <v>0</v>
      </c>
      <c r="H23" s="485">
        <f t="shared" si="2"/>
        <v>8</v>
      </c>
      <c r="I23" s="150">
        <f t="shared" si="3"/>
        <v>20</v>
      </c>
      <c r="J23" s="516"/>
      <c r="K23" s="72"/>
      <c r="L23" s="63"/>
      <c r="M23" s="237"/>
      <c r="N23" s="67"/>
      <c r="O23" s="72"/>
      <c r="P23" s="72"/>
      <c r="Q23" s="63"/>
      <c r="R23" s="649"/>
      <c r="S23" s="237"/>
      <c r="T23" s="649"/>
      <c r="U23" s="412"/>
      <c r="V23" s="543"/>
      <c r="W23" s="67"/>
      <c r="X23" s="574"/>
      <c r="Y23" s="63"/>
      <c r="Z23" s="649"/>
      <c r="AA23" s="72"/>
      <c r="AB23" s="237"/>
      <c r="AC23" s="63" t="s">
        <v>68</v>
      </c>
      <c r="AD23" s="72"/>
      <c r="AE23" s="649"/>
      <c r="AF23" s="237"/>
      <c r="AG23" s="63">
        <v>20</v>
      </c>
      <c r="AH23" s="72"/>
      <c r="AI23" s="649">
        <v>8</v>
      </c>
      <c r="AJ23" s="1357"/>
    </row>
    <row r="24" spans="1:36" s="64" customFormat="1" ht="15" customHeight="1">
      <c r="A24" s="512" t="s">
        <v>575</v>
      </c>
      <c r="B24" s="509" t="s">
        <v>11</v>
      </c>
      <c r="C24" s="511" t="s">
        <v>72</v>
      </c>
      <c r="D24" s="161">
        <v>22</v>
      </c>
      <c r="E24" s="1362">
        <f t="shared" si="0"/>
        <v>28</v>
      </c>
      <c r="F24" s="149">
        <f t="shared" si="4"/>
        <v>4</v>
      </c>
      <c r="G24" s="134">
        <f t="shared" si="1"/>
        <v>8</v>
      </c>
      <c r="H24" s="485">
        <f t="shared" si="2"/>
        <v>12</v>
      </c>
      <c r="I24" s="150">
        <f t="shared" si="3"/>
        <v>4</v>
      </c>
      <c r="J24" s="516"/>
      <c r="K24" s="72"/>
      <c r="L24" s="63"/>
      <c r="M24" s="237"/>
      <c r="N24" s="67">
        <v>2</v>
      </c>
      <c r="O24" s="72">
        <v>4</v>
      </c>
      <c r="P24" s="72"/>
      <c r="Q24" s="63">
        <v>2</v>
      </c>
      <c r="R24" s="649">
        <v>12</v>
      </c>
      <c r="S24" s="237">
        <v>8</v>
      </c>
      <c r="T24" s="649"/>
      <c r="U24" s="412"/>
      <c r="V24" s="543"/>
      <c r="W24" s="67"/>
      <c r="X24" s="574"/>
      <c r="Y24" s="63"/>
      <c r="Z24" s="649"/>
      <c r="AA24" s="72"/>
      <c r="AB24" s="237"/>
      <c r="AC24" s="63" t="s">
        <v>68</v>
      </c>
      <c r="AD24" s="72"/>
      <c r="AE24" s="649"/>
      <c r="AF24" s="237"/>
      <c r="AG24" s="63"/>
      <c r="AH24" s="72"/>
      <c r="AI24" s="649"/>
      <c r="AJ24" s="1357"/>
    </row>
    <row r="25" spans="1:36" s="64" customFormat="1" ht="15" customHeight="1">
      <c r="A25" s="692" t="s">
        <v>754</v>
      </c>
      <c r="B25" s="693" t="s">
        <v>755</v>
      </c>
      <c r="C25" s="694" t="s">
        <v>756</v>
      </c>
      <c r="D25" s="161">
        <v>23</v>
      </c>
      <c r="E25" s="1362">
        <f t="shared" si="0"/>
        <v>28</v>
      </c>
      <c r="F25" s="149">
        <f t="shared" si="4"/>
        <v>6</v>
      </c>
      <c r="G25" s="134">
        <f t="shared" si="1"/>
        <v>10</v>
      </c>
      <c r="H25" s="485">
        <f t="shared" si="2"/>
        <v>12</v>
      </c>
      <c r="I25" s="150">
        <f t="shared" si="3"/>
        <v>0</v>
      </c>
      <c r="J25" s="516"/>
      <c r="K25" s="72"/>
      <c r="L25" s="63"/>
      <c r="M25" s="237"/>
      <c r="N25" s="67"/>
      <c r="O25" s="72"/>
      <c r="P25" s="72"/>
      <c r="Q25" s="63"/>
      <c r="R25" s="649"/>
      <c r="S25" s="237"/>
      <c r="T25" s="649"/>
      <c r="U25" s="412"/>
      <c r="V25" s="543"/>
      <c r="W25" s="67"/>
      <c r="X25" s="574"/>
      <c r="Y25" s="63"/>
      <c r="Z25" s="649"/>
      <c r="AA25" s="72"/>
      <c r="AB25" s="237"/>
      <c r="AC25" s="63" t="s">
        <v>68</v>
      </c>
      <c r="AD25" s="72">
        <v>6</v>
      </c>
      <c r="AE25" s="649">
        <v>12</v>
      </c>
      <c r="AF25" s="237">
        <v>10</v>
      </c>
      <c r="AG25" s="63"/>
      <c r="AH25" s="72"/>
      <c r="AI25" s="649"/>
      <c r="AJ25" s="1357"/>
    </row>
    <row r="26" spans="1:36" s="64" customFormat="1" ht="15" customHeight="1">
      <c r="A26" s="512" t="s">
        <v>700</v>
      </c>
      <c r="B26" s="509" t="s">
        <v>165</v>
      </c>
      <c r="C26" s="511" t="s">
        <v>699</v>
      </c>
      <c r="D26" s="161">
        <v>24</v>
      </c>
      <c r="E26" s="1362">
        <f t="shared" si="0"/>
        <v>27</v>
      </c>
      <c r="F26" s="149">
        <f t="shared" si="4"/>
        <v>10</v>
      </c>
      <c r="G26" s="134">
        <f t="shared" si="1"/>
        <v>15</v>
      </c>
      <c r="H26" s="485">
        <f t="shared" si="2"/>
        <v>2</v>
      </c>
      <c r="I26" s="150">
        <f t="shared" si="3"/>
        <v>0</v>
      </c>
      <c r="J26" s="516"/>
      <c r="K26" s="72"/>
      <c r="L26" s="63"/>
      <c r="M26" s="237"/>
      <c r="N26" s="67"/>
      <c r="O26" s="72"/>
      <c r="P26" s="72"/>
      <c r="Q26" s="63"/>
      <c r="R26" s="649"/>
      <c r="S26" s="237"/>
      <c r="T26" s="649"/>
      <c r="U26" s="412"/>
      <c r="V26" s="543"/>
      <c r="W26" s="67"/>
      <c r="X26" s="574"/>
      <c r="Y26" s="63"/>
      <c r="Z26" s="649">
        <v>2</v>
      </c>
      <c r="AA26" s="72"/>
      <c r="AB26" s="237"/>
      <c r="AC26" s="63" t="s">
        <v>68</v>
      </c>
      <c r="AD26" s="72"/>
      <c r="AE26" s="649"/>
      <c r="AF26" s="237"/>
      <c r="AG26" s="63"/>
      <c r="AH26" s="72">
        <v>10</v>
      </c>
      <c r="AI26" s="649"/>
      <c r="AJ26" s="1357">
        <v>15</v>
      </c>
    </row>
    <row r="27" spans="1:36" s="64" customFormat="1" ht="15" customHeight="1">
      <c r="A27" s="692" t="s">
        <v>576</v>
      </c>
      <c r="B27" s="693" t="s">
        <v>577</v>
      </c>
      <c r="C27" s="694" t="s">
        <v>571</v>
      </c>
      <c r="D27" s="161">
        <v>25</v>
      </c>
      <c r="E27" s="1362">
        <f t="shared" si="0"/>
        <v>26</v>
      </c>
      <c r="F27" s="149">
        <f t="shared" si="4"/>
        <v>20</v>
      </c>
      <c r="G27" s="134">
        <f t="shared" si="1"/>
        <v>6</v>
      </c>
      <c r="H27" s="485">
        <f t="shared" si="2"/>
        <v>0</v>
      </c>
      <c r="I27" s="150">
        <f t="shared" si="3"/>
        <v>0</v>
      </c>
      <c r="J27" s="516"/>
      <c r="K27" s="72"/>
      <c r="L27" s="63"/>
      <c r="M27" s="237"/>
      <c r="N27" s="67"/>
      <c r="O27" s="72">
        <v>20</v>
      </c>
      <c r="P27" s="72"/>
      <c r="Q27" s="63"/>
      <c r="R27" s="649"/>
      <c r="S27" s="237">
        <v>6</v>
      </c>
      <c r="T27" s="649"/>
      <c r="U27" s="412"/>
      <c r="V27" s="543"/>
      <c r="W27" s="67"/>
      <c r="X27" s="574"/>
      <c r="Y27" s="63"/>
      <c r="Z27" s="649"/>
      <c r="AA27" s="72"/>
      <c r="AB27" s="237"/>
      <c r="AC27" s="63" t="s">
        <v>68</v>
      </c>
      <c r="AD27" s="72"/>
      <c r="AE27" s="649"/>
      <c r="AF27" s="237"/>
      <c r="AG27" s="63"/>
      <c r="AH27" s="72"/>
      <c r="AI27" s="649"/>
      <c r="AJ27" s="1357"/>
    </row>
    <row r="28" spans="1:36" s="64" customFormat="1" ht="15" customHeight="1">
      <c r="A28" s="512" t="s">
        <v>512</v>
      </c>
      <c r="B28" s="509" t="s">
        <v>3</v>
      </c>
      <c r="C28" s="511" t="s">
        <v>62</v>
      </c>
      <c r="D28" s="161">
        <v>25</v>
      </c>
      <c r="E28" s="1362">
        <f t="shared" si="0"/>
        <v>26</v>
      </c>
      <c r="F28" s="149">
        <f t="shared" si="4"/>
        <v>18</v>
      </c>
      <c r="G28" s="134">
        <f t="shared" si="1"/>
        <v>6</v>
      </c>
      <c r="H28" s="485">
        <f t="shared" si="2"/>
        <v>2</v>
      </c>
      <c r="I28" s="150">
        <f t="shared" si="3"/>
        <v>0</v>
      </c>
      <c r="J28" s="516"/>
      <c r="K28" s="72">
        <v>10</v>
      </c>
      <c r="L28" s="63"/>
      <c r="M28" s="237"/>
      <c r="N28" s="67"/>
      <c r="O28" s="72"/>
      <c r="P28" s="72"/>
      <c r="Q28" s="63"/>
      <c r="R28" s="649"/>
      <c r="S28" s="237"/>
      <c r="T28" s="649">
        <v>2</v>
      </c>
      <c r="U28" s="412"/>
      <c r="V28" s="543">
        <v>2</v>
      </c>
      <c r="W28" s="67"/>
      <c r="X28" s="574"/>
      <c r="Y28" s="63"/>
      <c r="Z28" s="649"/>
      <c r="AA28" s="72">
        <v>4</v>
      </c>
      <c r="AB28" s="237">
        <v>4</v>
      </c>
      <c r="AC28" s="63" t="s">
        <v>68</v>
      </c>
      <c r="AD28" s="72"/>
      <c r="AE28" s="649"/>
      <c r="AF28" s="237"/>
      <c r="AG28" s="63"/>
      <c r="AH28" s="72">
        <v>4</v>
      </c>
      <c r="AI28" s="649"/>
      <c r="AJ28" s="1357"/>
    </row>
    <row r="29" spans="1:36" s="64" customFormat="1" ht="15" customHeight="1">
      <c r="A29" s="512" t="s">
        <v>419</v>
      </c>
      <c r="B29" s="509" t="s">
        <v>30</v>
      </c>
      <c r="C29" s="511" t="s">
        <v>5</v>
      </c>
      <c r="D29" s="161">
        <v>27</v>
      </c>
      <c r="E29" s="1362">
        <f t="shared" si="0"/>
        <v>24</v>
      </c>
      <c r="F29" s="149">
        <f t="shared" si="4"/>
        <v>10</v>
      </c>
      <c r="G29" s="134">
        <f t="shared" si="1"/>
        <v>6</v>
      </c>
      <c r="H29" s="485">
        <f t="shared" si="2"/>
        <v>8</v>
      </c>
      <c r="I29" s="150">
        <f t="shared" si="3"/>
        <v>0</v>
      </c>
      <c r="J29" s="516"/>
      <c r="K29" s="72">
        <v>10</v>
      </c>
      <c r="L29" s="63"/>
      <c r="M29" s="237"/>
      <c r="N29" s="67"/>
      <c r="O29" s="72"/>
      <c r="P29" s="72"/>
      <c r="Q29" s="63"/>
      <c r="R29" s="649"/>
      <c r="S29" s="237"/>
      <c r="T29" s="649">
        <v>8</v>
      </c>
      <c r="U29" s="412"/>
      <c r="V29" s="543">
        <v>6</v>
      </c>
      <c r="W29" s="67"/>
      <c r="X29" s="574"/>
      <c r="Y29" s="63"/>
      <c r="Z29" s="649"/>
      <c r="AA29" s="72"/>
      <c r="AB29" s="237"/>
      <c r="AC29" s="63" t="s">
        <v>68</v>
      </c>
      <c r="AD29" s="72"/>
      <c r="AE29" s="649"/>
      <c r="AF29" s="237"/>
      <c r="AG29" s="63"/>
      <c r="AH29" s="72"/>
      <c r="AI29" s="649"/>
      <c r="AJ29" s="1357"/>
    </row>
    <row r="30" spans="1:36" s="64" customFormat="1" ht="15" customHeight="1">
      <c r="A30" s="692" t="s">
        <v>813</v>
      </c>
      <c r="B30" s="693" t="s">
        <v>814</v>
      </c>
      <c r="C30" s="694" t="s">
        <v>815</v>
      </c>
      <c r="D30" s="161">
        <v>28</v>
      </c>
      <c r="E30" s="1362">
        <f t="shared" si="0"/>
        <v>23</v>
      </c>
      <c r="F30" s="149">
        <f t="shared" si="4"/>
        <v>0</v>
      </c>
      <c r="G30" s="134">
        <f t="shared" si="1"/>
        <v>0</v>
      </c>
      <c r="H30" s="485">
        <f t="shared" si="2"/>
        <v>15</v>
      </c>
      <c r="I30" s="150">
        <f t="shared" si="3"/>
        <v>8</v>
      </c>
      <c r="J30" s="516"/>
      <c r="K30" s="72"/>
      <c r="L30" s="63"/>
      <c r="M30" s="237"/>
      <c r="N30" s="67"/>
      <c r="O30" s="72"/>
      <c r="P30" s="72"/>
      <c r="Q30" s="63"/>
      <c r="R30" s="649"/>
      <c r="S30" s="237"/>
      <c r="T30" s="649"/>
      <c r="U30" s="412"/>
      <c r="V30" s="543"/>
      <c r="W30" s="67"/>
      <c r="X30" s="574"/>
      <c r="Y30" s="63"/>
      <c r="Z30" s="649"/>
      <c r="AA30" s="72"/>
      <c r="AB30" s="237"/>
      <c r="AC30" s="63" t="s">
        <v>68</v>
      </c>
      <c r="AD30" s="72"/>
      <c r="AE30" s="649"/>
      <c r="AF30" s="237"/>
      <c r="AG30" s="63">
        <v>8</v>
      </c>
      <c r="AH30" s="72"/>
      <c r="AI30" s="649">
        <v>15</v>
      </c>
      <c r="AJ30" s="1357"/>
    </row>
    <row r="31" spans="1:36" s="64" customFormat="1" ht="15" customHeight="1">
      <c r="A31" s="512" t="s">
        <v>656</v>
      </c>
      <c r="B31" s="509" t="s">
        <v>152</v>
      </c>
      <c r="C31" s="511" t="s">
        <v>54</v>
      </c>
      <c r="D31" s="161">
        <v>29</v>
      </c>
      <c r="E31" s="1362">
        <f t="shared" si="0"/>
        <v>22</v>
      </c>
      <c r="F31" s="149">
        <f t="shared" si="4"/>
        <v>8</v>
      </c>
      <c r="G31" s="134">
        <f t="shared" si="1"/>
        <v>6</v>
      </c>
      <c r="H31" s="485">
        <f t="shared" si="2"/>
        <v>4</v>
      </c>
      <c r="I31" s="150">
        <f t="shared" si="3"/>
        <v>4</v>
      </c>
      <c r="J31" s="516"/>
      <c r="K31" s="72"/>
      <c r="L31" s="63"/>
      <c r="M31" s="237"/>
      <c r="N31" s="67"/>
      <c r="O31" s="72"/>
      <c r="P31" s="72"/>
      <c r="Q31" s="63"/>
      <c r="R31" s="649"/>
      <c r="S31" s="237"/>
      <c r="T31" s="649"/>
      <c r="U31" s="412"/>
      <c r="V31" s="543"/>
      <c r="W31" s="67"/>
      <c r="X31" s="574"/>
      <c r="Y31" s="63">
        <v>4</v>
      </c>
      <c r="Z31" s="649">
        <v>4</v>
      </c>
      <c r="AA31" s="72">
        <v>8</v>
      </c>
      <c r="AB31" s="237">
        <v>6</v>
      </c>
      <c r="AC31" s="63" t="s">
        <v>68</v>
      </c>
      <c r="AD31" s="72"/>
      <c r="AE31" s="649"/>
      <c r="AF31" s="237"/>
      <c r="AG31" s="63"/>
      <c r="AH31" s="72"/>
      <c r="AI31" s="649"/>
      <c r="AJ31" s="1357"/>
    </row>
    <row r="32" spans="1:36" s="64" customFormat="1" ht="15" customHeight="1">
      <c r="A32" s="512" t="s">
        <v>658</v>
      </c>
      <c r="B32" s="509" t="s">
        <v>659</v>
      </c>
      <c r="C32" s="511" t="s">
        <v>62</v>
      </c>
      <c r="D32" s="161">
        <v>30</v>
      </c>
      <c r="E32" s="1362">
        <f t="shared" si="0"/>
        <v>22</v>
      </c>
      <c r="F32" s="149">
        <f t="shared" si="4"/>
        <v>12</v>
      </c>
      <c r="G32" s="134">
        <f t="shared" si="1"/>
        <v>10</v>
      </c>
      <c r="H32" s="485">
        <f t="shared" si="2"/>
        <v>0</v>
      </c>
      <c r="I32" s="150">
        <f t="shared" si="3"/>
        <v>0</v>
      </c>
      <c r="J32" s="515"/>
      <c r="K32" s="74"/>
      <c r="L32" s="65"/>
      <c r="M32" s="238"/>
      <c r="N32" s="67"/>
      <c r="O32" s="74"/>
      <c r="P32" s="74"/>
      <c r="Q32" s="65"/>
      <c r="R32" s="650"/>
      <c r="S32" s="238"/>
      <c r="T32" s="650"/>
      <c r="U32" s="412">
        <v>12</v>
      </c>
      <c r="V32" s="543">
        <v>10</v>
      </c>
      <c r="W32" s="67"/>
      <c r="X32" s="574"/>
      <c r="Y32" s="63"/>
      <c r="Z32" s="650"/>
      <c r="AA32" s="74"/>
      <c r="AB32" s="238"/>
      <c r="AC32" s="63" t="s">
        <v>68</v>
      </c>
      <c r="AD32" s="74"/>
      <c r="AE32" s="650"/>
      <c r="AF32" s="238"/>
      <c r="AG32" s="65"/>
      <c r="AH32" s="74"/>
      <c r="AI32" s="650"/>
      <c r="AJ32" s="1358"/>
    </row>
    <row r="33" spans="1:36" s="64" customFormat="1" ht="15" customHeight="1">
      <c r="A33" s="512" t="s">
        <v>511</v>
      </c>
      <c r="B33" s="509" t="s">
        <v>165</v>
      </c>
      <c r="C33" s="511" t="s">
        <v>51</v>
      </c>
      <c r="D33" s="161">
        <v>30</v>
      </c>
      <c r="E33" s="1362">
        <f t="shared" si="0"/>
        <v>22</v>
      </c>
      <c r="F33" s="149">
        <f t="shared" si="4"/>
        <v>10</v>
      </c>
      <c r="G33" s="134">
        <f t="shared" si="1"/>
        <v>0</v>
      </c>
      <c r="H33" s="485">
        <f t="shared" si="2"/>
        <v>12</v>
      </c>
      <c r="I33" s="150">
        <f t="shared" si="3"/>
        <v>0</v>
      </c>
      <c r="J33" s="516"/>
      <c r="K33" s="72">
        <v>10</v>
      </c>
      <c r="L33" s="63"/>
      <c r="M33" s="237"/>
      <c r="N33" s="67"/>
      <c r="O33" s="72"/>
      <c r="P33" s="72"/>
      <c r="Q33" s="63"/>
      <c r="R33" s="649"/>
      <c r="S33" s="237"/>
      <c r="T33" s="649"/>
      <c r="U33" s="412"/>
      <c r="V33" s="543"/>
      <c r="W33" s="67"/>
      <c r="X33" s="574"/>
      <c r="Y33" s="63"/>
      <c r="Z33" s="649"/>
      <c r="AA33" s="72"/>
      <c r="AB33" s="237"/>
      <c r="AC33" s="63" t="s">
        <v>68</v>
      </c>
      <c r="AD33" s="72"/>
      <c r="AE33" s="649"/>
      <c r="AF33" s="237"/>
      <c r="AG33" s="63"/>
      <c r="AH33" s="72"/>
      <c r="AI33" s="649">
        <v>12</v>
      </c>
      <c r="AJ33" s="1357"/>
    </row>
    <row r="34" spans="1:36" s="64" customFormat="1" ht="15" customHeight="1">
      <c r="A34" s="512" t="s">
        <v>656</v>
      </c>
      <c r="B34" s="509" t="s">
        <v>657</v>
      </c>
      <c r="C34" s="511" t="s">
        <v>62</v>
      </c>
      <c r="D34" s="161">
        <v>32</v>
      </c>
      <c r="E34" s="1362">
        <f t="shared" si="0"/>
        <v>21</v>
      </c>
      <c r="F34" s="149">
        <f t="shared" si="4"/>
        <v>15</v>
      </c>
      <c r="G34" s="134">
        <f t="shared" si="1"/>
        <v>0</v>
      </c>
      <c r="H34" s="485">
        <f t="shared" si="2"/>
        <v>6</v>
      </c>
      <c r="I34" s="150">
        <f t="shared" si="3"/>
        <v>0</v>
      </c>
      <c r="J34" s="515"/>
      <c r="K34" s="74"/>
      <c r="L34" s="65"/>
      <c r="M34" s="238"/>
      <c r="N34" s="67"/>
      <c r="O34" s="74"/>
      <c r="P34" s="74"/>
      <c r="Q34" s="65"/>
      <c r="R34" s="650"/>
      <c r="S34" s="238"/>
      <c r="T34" s="650"/>
      <c r="U34" s="412">
        <v>15</v>
      </c>
      <c r="V34" s="543"/>
      <c r="W34" s="67"/>
      <c r="X34" s="574">
        <v>6</v>
      </c>
      <c r="Y34" s="63"/>
      <c r="Z34" s="650"/>
      <c r="AA34" s="74"/>
      <c r="AB34" s="238"/>
      <c r="AC34" s="63" t="s">
        <v>68</v>
      </c>
      <c r="AD34" s="74"/>
      <c r="AE34" s="650"/>
      <c r="AF34" s="238"/>
      <c r="AG34" s="65"/>
      <c r="AH34" s="74"/>
      <c r="AI34" s="650"/>
      <c r="AJ34" s="1358"/>
    </row>
    <row r="35" spans="1:36" s="64" customFormat="1" ht="15" customHeight="1">
      <c r="A35" s="512" t="s">
        <v>320</v>
      </c>
      <c r="B35" s="509" t="s">
        <v>49</v>
      </c>
      <c r="C35" s="511" t="s">
        <v>734</v>
      </c>
      <c r="D35" s="161">
        <v>33</v>
      </c>
      <c r="E35" s="1362">
        <f aca="true" t="shared" si="5" ref="E35:E64">F35+G35++H35+I35</f>
        <v>20</v>
      </c>
      <c r="F35" s="149">
        <f t="shared" si="4"/>
        <v>0</v>
      </c>
      <c r="G35" s="134">
        <f aca="true" t="shared" si="6" ref="G35:G64">M35+S35+V35+AB35+AF35+AJ35</f>
        <v>12</v>
      </c>
      <c r="H35" s="485">
        <f aca="true" t="shared" si="7" ref="H35:H64">J35+R35+T35+X35+Z35+AE35+AI35</f>
        <v>0</v>
      </c>
      <c r="I35" s="150">
        <f aca="true" t="shared" si="8" ref="I35:I64">L35+N35+Q35+Y35+AG35+W35</f>
        <v>8</v>
      </c>
      <c r="J35" s="516"/>
      <c r="K35" s="72"/>
      <c r="L35" s="63"/>
      <c r="M35" s="237"/>
      <c r="N35" s="67"/>
      <c r="O35" s="72"/>
      <c r="P35" s="72"/>
      <c r="Q35" s="63"/>
      <c r="R35" s="649"/>
      <c r="S35" s="237"/>
      <c r="T35" s="649"/>
      <c r="U35" s="412"/>
      <c r="V35" s="543"/>
      <c r="W35" s="67">
        <v>6</v>
      </c>
      <c r="X35" s="574"/>
      <c r="Y35" s="63"/>
      <c r="Z35" s="649"/>
      <c r="AA35" s="72"/>
      <c r="AB35" s="237"/>
      <c r="AC35" s="63" t="s">
        <v>68</v>
      </c>
      <c r="AD35" s="72"/>
      <c r="AE35" s="649"/>
      <c r="AF35" s="237"/>
      <c r="AG35" s="63">
        <v>2</v>
      </c>
      <c r="AH35" s="72"/>
      <c r="AI35" s="649"/>
      <c r="AJ35" s="1357">
        <v>12</v>
      </c>
    </row>
    <row r="36" spans="1:36" s="64" customFormat="1" ht="15" customHeight="1">
      <c r="A36" s="512" t="s">
        <v>696</v>
      </c>
      <c r="B36" s="509" t="s">
        <v>142</v>
      </c>
      <c r="C36" s="511" t="s">
        <v>62</v>
      </c>
      <c r="D36" s="161">
        <v>34</v>
      </c>
      <c r="E36" s="1362">
        <f t="shared" si="5"/>
        <v>20</v>
      </c>
      <c r="F36" s="149">
        <f t="shared" si="4"/>
        <v>0</v>
      </c>
      <c r="G36" s="134">
        <f t="shared" si="6"/>
        <v>0</v>
      </c>
      <c r="H36" s="485">
        <f t="shared" si="7"/>
        <v>20</v>
      </c>
      <c r="I36" s="150">
        <f t="shared" si="8"/>
        <v>0</v>
      </c>
      <c r="J36" s="516"/>
      <c r="K36" s="72"/>
      <c r="L36" s="63"/>
      <c r="M36" s="237"/>
      <c r="N36" s="67"/>
      <c r="O36" s="72"/>
      <c r="P36" s="72"/>
      <c r="Q36" s="63"/>
      <c r="R36" s="649"/>
      <c r="S36" s="237"/>
      <c r="T36" s="649"/>
      <c r="U36" s="412"/>
      <c r="V36" s="543"/>
      <c r="W36" s="67"/>
      <c r="X36" s="574"/>
      <c r="Y36" s="63"/>
      <c r="Z36" s="649">
        <v>20</v>
      </c>
      <c r="AA36" s="72"/>
      <c r="AB36" s="237"/>
      <c r="AC36" s="63" t="s">
        <v>68</v>
      </c>
      <c r="AD36" s="72"/>
      <c r="AE36" s="649"/>
      <c r="AF36" s="237"/>
      <c r="AG36" s="63"/>
      <c r="AH36" s="72"/>
      <c r="AI36" s="649"/>
      <c r="AJ36" s="1357"/>
    </row>
    <row r="37" spans="1:36" s="64" customFormat="1" ht="15" customHeight="1">
      <c r="A37" s="512" t="s">
        <v>413</v>
      </c>
      <c r="B37" s="509" t="s">
        <v>414</v>
      </c>
      <c r="C37" s="511" t="s">
        <v>72</v>
      </c>
      <c r="D37" s="161">
        <v>35</v>
      </c>
      <c r="E37" s="1362">
        <f t="shared" si="5"/>
        <v>18</v>
      </c>
      <c r="F37" s="149">
        <f t="shared" si="4"/>
        <v>10</v>
      </c>
      <c r="G37" s="134">
        <f t="shared" si="6"/>
        <v>2</v>
      </c>
      <c r="H37" s="485">
        <f t="shared" si="7"/>
        <v>0</v>
      </c>
      <c r="I37" s="150">
        <f t="shared" si="8"/>
        <v>6</v>
      </c>
      <c r="J37" s="515"/>
      <c r="K37" s="74">
        <v>10</v>
      </c>
      <c r="L37" s="65"/>
      <c r="M37" s="238"/>
      <c r="N37" s="67"/>
      <c r="O37" s="74"/>
      <c r="P37" s="74"/>
      <c r="Q37" s="65"/>
      <c r="R37" s="650"/>
      <c r="S37" s="238"/>
      <c r="T37" s="650"/>
      <c r="U37" s="412"/>
      <c r="V37" s="543"/>
      <c r="W37" s="67"/>
      <c r="X37" s="574"/>
      <c r="Y37" s="63">
        <v>6</v>
      </c>
      <c r="Z37" s="650"/>
      <c r="AA37" s="74"/>
      <c r="AB37" s="238">
        <v>2</v>
      </c>
      <c r="AC37" s="63" t="s">
        <v>68</v>
      </c>
      <c r="AD37" s="74"/>
      <c r="AE37" s="650"/>
      <c r="AF37" s="238"/>
      <c r="AG37" s="65"/>
      <c r="AH37" s="74"/>
      <c r="AI37" s="650"/>
      <c r="AJ37" s="1358"/>
    </row>
    <row r="38" spans="1:36" s="64" customFormat="1" ht="15" customHeight="1">
      <c r="A38" s="512" t="s">
        <v>317</v>
      </c>
      <c r="B38" s="509" t="s">
        <v>75</v>
      </c>
      <c r="C38" s="511" t="s">
        <v>156</v>
      </c>
      <c r="D38" s="161">
        <v>36</v>
      </c>
      <c r="E38" s="1362">
        <f t="shared" si="5"/>
        <v>18</v>
      </c>
      <c r="F38" s="149">
        <f t="shared" si="4"/>
        <v>6</v>
      </c>
      <c r="G38" s="134">
        <f t="shared" si="6"/>
        <v>4</v>
      </c>
      <c r="H38" s="485">
        <f t="shared" si="7"/>
        <v>8</v>
      </c>
      <c r="I38" s="150">
        <f t="shared" si="8"/>
        <v>0</v>
      </c>
      <c r="J38" s="516"/>
      <c r="K38" s="72"/>
      <c r="L38" s="63"/>
      <c r="M38" s="237"/>
      <c r="N38" s="67"/>
      <c r="O38" s="72"/>
      <c r="P38" s="72"/>
      <c r="Q38" s="63"/>
      <c r="R38" s="649"/>
      <c r="S38" s="237"/>
      <c r="T38" s="649"/>
      <c r="U38" s="412"/>
      <c r="V38" s="543"/>
      <c r="W38" s="67"/>
      <c r="X38" s="574"/>
      <c r="Y38" s="63"/>
      <c r="Z38" s="649"/>
      <c r="AA38" s="72"/>
      <c r="AB38" s="237"/>
      <c r="AC38" s="63" t="s">
        <v>68</v>
      </c>
      <c r="AD38" s="72"/>
      <c r="AE38" s="649">
        <v>2</v>
      </c>
      <c r="AF38" s="237">
        <v>4</v>
      </c>
      <c r="AG38" s="63"/>
      <c r="AH38" s="72">
        <v>6</v>
      </c>
      <c r="AI38" s="649">
        <v>6</v>
      </c>
      <c r="AJ38" s="1357"/>
    </row>
    <row r="39" spans="1:36" s="64" customFormat="1" ht="15" customHeight="1">
      <c r="A39" s="512" t="s">
        <v>552</v>
      </c>
      <c r="B39" s="509" t="s">
        <v>553</v>
      </c>
      <c r="C39" s="511" t="s">
        <v>734</v>
      </c>
      <c r="D39" s="161">
        <v>36</v>
      </c>
      <c r="E39" s="1362">
        <f t="shared" si="5"/>
        <v>18</v>
      </c>
      <c r="F39" s="149">
        <f t="shared" si="4"/>
        <v>8</v>
      </c>
      <c r="G39" s="134">
        <f t="shared" si="6"/>
        <v>10</v>
      </c>
      <c r="H39" s="485">
        <f t="shared" si="7"/>
        <v>0</v>
      </c>
      <c r="I39" s="150">
        <f t="shared" si="8"/>
        <v>0</v>
      </c>
      <c r="J39" s="516"/>
      <c r="K39" s="72"/>
      <c r="L39" s="63"/>
      <c r="M39" s="237"/>
      <c r="N39" s="67"/>
      <c r="O39" s="72"/>
      <c r="P39" s="72"/>
      <c r="Q39" s="63"/>
      <c r="R39" s="649"/>
      <c r="S39" s="237"/>
      <c r="T39" s="649"/>
      <c r="U39" s="412"/>
      <c r="V39" s="543"/>
      <c r="W39" s="67"/>
      <c r="X39" s="574"/>
      <c r="Y39" s="63"/>
      <c r="Z39" s="649"/>
      <c r="AA39" s="72"/>
      <c r="AB39" s="237"/>
      <c r="AC39" s="63" t="s">
        <v>68</v>
      </c>
      <c r="AD39" s="72"/>
      <c r="AE39" s="649"/>
      <c r="AF39" s="237"/>
      <c r="AG39" s="63"/>
      <c r="AH39" s="72">
        <v>8</v>
      </c>
      <c r="AI39" s="649"/>
      <c r="AJ39" s="1357">
        <v>10</v>
      </c>
    </row>
    <row r="40" spans="1:36" s="64" customFormat="1" ht="15" customHeight="1">
      <c r="A40" s="692" t="s">
        <v>615</v>
      </c>
      <c r="B40" s="693" t="s">
        <v>616</v>
      </c>
      <c r="C40" s="694" t="s">
        <v>571</v>
      </c>
      <c r="D40" s="161">
        <v>38</v>
      </c>
      <c r="E40" s="1362">
        <f t="shared" si="5"/>
        <v>17</v>
      </c>
      <c r="F40" s="149">
        <f t="shared" si="4"/>
        <v>0</v>
      </c>
      <c r="G40" s="134">
        <f t="shared" si="6"/>
        <v>2</v>
      </c>
      <c r="H40" s="485">
        <f t="shared" si="7"/>
        <v>15</v>
      </c>
      <c r="I40" s="150">
        <f t="shared" si="8"/>
        <v>0</v>
      </c>
      <c r="J40" s="516"/>
      <c r="K40" s="72"/>
      <c r="L40" s="63"/>
      <c r="M40" s="237"/>
      <c r="N40" s="67"/>
      <c r="O40" s="72"/>
      <c r="P40" s="72"/>
      <c r="Q40" s="63"/>
      <c r="R40" s="649">
        <v>15</v>
      </c>
      <c r="S40" s="237">
        <v>2</v>
      </c>
      <c r="T40" s="649"/>
      <c r="U40" s="412"/>
      <c r="V40" s="543"/>
      <c r="W40" s="67"/>
      <c r="X40" s="574"/>
      <c r="Y40" s="63"/>
      <c r="Z40" s="649"/>
      <c r="AA40" s="72"/>
      <c r="AB40" s="237"/>
      <c r="AC40" s="63" t="s">
        <v>68</v>
      </c>
      <c r="AD40" s="72"/>
      <c r="AE40" s="649"/>
      <c r="AF40" s="237"/>
      <c r="AG40" s="63"/>
      <c r="AH40" s="72"/>
      <c r="AI40" s="649"/>
      <c r="AJ40" s="1357"/>
    </row>
    <row r="41" spans="1:36" s="64" customFormat="1" ht="15" customHeight="1">
      <c r="A41" s="711" t="s">
        <v>550</v>
      </c>
      <c r="B41" s="712" t="s">
        <v>551</v>
      </c>
      <c r="C41" s="713" t="s">
        <v>53</v>
      </c>
      <c r="D41" s="161">
        <v>39</v>
      </c>
      <c r="E41" s="1362">
        <f t="shared" si="5"/>
        <v>15</v>
      </c>
      <c r="F41" s="149">
        <f t="shared" si="4"/>
        <v>0</v>
      </c>
      <c r="G41" s="134">
        <f t="shared" si="6"/>
        <v>0</v>
      </c>
      <c r="H41" s="485">
        <f t="shared" si="7"/>
        <v>0</v>
      </c>
      <c r="I41" s="150">
        <f t="shared" si="8"/>
        <v>15</v>
      </c>
      <c r="J41" s="516"/>
      <c r="K41" s="72"/>
      <c r="L41" s="63"/>
      <c r="M41" s="237"/>
      <c r="N41" s="67"/>
      <c r="O41" s="72"/>
      <c r="P41" s="72"/>
      <c r="Q41" s="63"/>
      <c r="R41" s="649"/>
      <c r="S41" s="237"/>
      <c r="T41" s="649"/>
      <c r="U41" s="412"/>
      <c r="V41" s="543"/>
      <c r="W41" s="67">
        <v>15</v>
      </c>
      <c r="X41" s="574"/>
      <c r="Y41" s="63"/>
      <c r="Z41" s="649"/>
      <c r="AA41" s="72"/>
      <c r="AB41" s="237"/>
      <c r="AC41" s="63" t="s">
        <v>68</v>
      </c>
      <c r="AD41" s="72"/>
      <c r="AE41" s="649"/>
      <c r="AF41" s="237"/>
      <c r="AG41" s="63"/>
      <c r="AH41" s="72"/>
      <c r="AI41" s="649"/>
      <c r="AJ41" s="1357"/>
    </row>
    <row r="42" spans="1:36" s="64" customFormat="1" ht="15" customHeight="1">
      <c r="A42" s="512" t="s">
        <v>686</v>
      </c>
      <c r="B42" s="509" t="s">
        <v>31</v>
      </c>
      <c r="C42" s="511" t="s">
        <v>15</v>
      </c>
      <c r="D42" s="161">
        <v>40</v>
      </c>
      <c r="E42" s="1362">
        <f t="shared" si="5"/>
        <v>15</v>
      </c>
      <c r="F42" s="149">
        <f t="shared" si="4"/>
        <v>0</v>
      </c>
      <c r="G42" s="134">
        <f t="shared" si="6"/>
        <v>0</v>
      </c>
      <c r="H42" s="485">
        <f t="shared" si="7"/>
        <v>15</v>
      </c>
      <c r="I42" s="150">
        <f t="shared" si="8"/>
        <v>0</v>
      </c>
      <c r="J42" s="516"/>
      <c r="K42" s="72"/>
      <c r="L42" s="63"/>
      <c r="M42" s="237"/>
      <c r="N42" s="67"/>
      <c r="O42" s="72"/>
      <c r="P42" s="72"/>
      <c r="Q42" s="63"/>
      <c r="R42" s="649"/>
      <c r="S42" s="237"/>
      <c r="T42" s="649"/>
      <c r="U42" s="412"/>
      <c r="V42" s="543"/>
      <c r="W42" s="67"/>
      <c r="X42" s="574">
        <v>15</v>
      </c>
      <c r="Y42" s="63"/>
      <c r="Z42" s="649"/>
      <c r="AA42" s="72"/>
      <c r="AB42" s="237"/>
      <c r="AC42" s="63" t="s">
        <v>68</v>
      </c>
      <c r="AD42" s="72"/>
      <c r="AE42" s="649"/>
      <c r="AF42" s="237"/>
      <c r="AG42" s="63"/>
      <c r="AH42" s="72"/>
      <c r="AI42" s="649"/>
      <c r="AJ42" s="1357"/>
    </row>
    <row r="43" spans="1:36" s="64" customFormat="1" ht="15" customHeight="1">
      <c r="A43" s="512" t="s">
        <v>517</v>
      </c>
      <c r="B43" s="509" t="s">
        <v>516</v>
      </c>
      <c r="C43" s="511" t="s">
        <v>62</v>
      </c>
      <c r="D43" s="161">
        <v>41</v>
      </c>
      <c r="E43" s="1362">
        <f t="shared" si="5"/>
        <v>14</v>
      </c>
      <c r="F43" s="149">
        <f t="shared" si="4"/>
        <v>10</v>
      </c>
      <c r="G43" s="134">
        <f t="shared" si="6"/>
        <v>0</v>
      </c>
      <c r="H43" s="485">
        <f t="shared" si="7"/>
        <v>0</v>
      </c>
      <c r="I43" s="150">
        <f t="shared" si="8"/>
        <v>4</v>
      </c>
      <c r="J43" s="516"/>
      <c r="K43" s="72">
        <v>10</v>
      </c>
      <c r="L43" s="63"/>
      <c r="M43" s="237"/>
      <c r="N43" s="67"/>
      <c r="O43" s="72"/>
      <c r="P43" s="72"/>
      <c r="Q43" s="63"/>
      <c r="R43" s="649"/>
      <c r="S43" s="237"/>
      <c r="T43" s="649"/>
      <c r="U43" s="412"/>
      <c r="V43" s="543"/>
      <c r="W43" s="67">
        <v>4</v>
      </c>
      <c r="X43" s="574"/>
      <c r="Y43" s="63"/>
      <c r="Z43" s="649"/>
      <c r="AA43" s="72"/>
      <c r="AB43" s="237"/>
      <c r="AC43" s="63" t="s">
        <v>68</v>
      </c>
      <c r="AD43" s="72"/>
      <c r="AE43" s="649"/>
      <c r="AF43" s="237"/>
      <c r="AG43" s="63"/>
      <c r="AH43" s="72"/>
      <c r="AI43" s="649"/>
      <c r="AJ43" s="1357"/>
    </row>
    <row r="44" spans="1:36" s="64" customFormat="1" ht="15" customHeight="1">
      <c r="A44" s="692" t="s">
        <v>602</v>
      </c>
      <c r="B44" s="693" t="s">
        <v>140</v>
      </c>
      <c r="C44" s="694" t="s">
        <v>580</v>
      </c>
      <c r="D44" s="161">
        <v>42</v>
      </c>
      <c r="E44" s="1362">
        <f t="shared" si="5"/>
        <v>12</v>
      </c>
      <c r="F44" s="149">
        <f t="shared" si="4"/>
        <v>0</v>
      </c>
      <c r="G44" s="134">
        <f t="shared" si="6"/>
        <v>4</v>
      </c>
      <c r="H44" s="485">
        <f t="shared" si="7"/>
        <v>0</v>
      </c>
      <c r="I44" s="150">
        <f t="shared" si="8"/>
        <v>8</v>
      </c>
      <c r="J44" s="516"/>
      <c r="K44" s="72"/>
      <c r="L44" s="63"/>
      <c r="M44" s="237"/>
      <c r="N44" s="67"/>
      <c r="O44" s="72"/>
      <c r="P44" s="72"/>
      <c r="Q44" s="63">
        <v>8</v>
      </c>
      <c r="R44" s="649"/>
      <c r="S44" s="237">
        <v>4</v>
      </c>
      <c r="T44" s="649"/>
      <c r="U44" s="412"/>
      <c r="V44" s="543"/>
      <c r="W44" s="67"/>
      <c r="X44" s="574"/>
      <c r="Y44" s="63"/>
      <c r="Z44" s="649"/>
      <c r="AA44" s="72"/>
      <c r="AB44" s="237"/>
      <c r="AC44" s="63" t="s">
        <v>68</v>
      </c>
      <c r="AD44" s="72"/>
      <c r="AE44" s="649"/>
      <c r="AF44" s="237"/>
      <c r="AG44" s="63"/>
      <c r="AH44" s="72"/>
      <c r="AI44" s="649"/>
      <c r="AJ44" s="1357"/>
    </row>
    <row r="45" spans="1:36" s="64" customFormat="1" ht="15" customHeight="1">
      <c r="A45" s="512" t="s">
        <v>423</v>
      </c>
      <c r="B45" s="509" t="s">
        <v>424</v>
      </c>
      <c r="C45" s="511" t="s">
        <v>53</v>
      </c>
      <c r="D45" s="161">
        <v>43</v>
      </c>
      <c r="E45" s="1362">
        <f t="shared" si="5"/>
        <v>12</v>
      </c>
      <c r="F45" s="149">
        <f t="shared" si="4"/>
        <v>10</v>
      </c>
      <c r="G45" s="134">
        <f t="shared" si="6"/>
        <v>2</v>
      </c>
      <c r="H45" s="485">
        <f t="shared" si="7"/>
        <v>0</v>
      </c>
      <c r="I45" s="150">
        <f t="shared" si="8"/>
        <v>0</v>
      </c>
      <c r="J45" s="516"/>
      <c r="K45" s="72">
        <v>10</v>
      </c>
      <c r="L45" s="63"/>
      <c r="M45" s="237">
        <v>2</v>
      </c>
      <c r="N45" s="67"/>
      <c r="O45" s="72"/>
      <c r="P45" s="72"/>
      <c r="Q45" s="63"/>
      <c r="R45" s="649"/>
      <c r="S45" s="237"/>
      <c r="T45" s="649"/>
      <c r="U45" s="412"/>
      <c r="V45" s="543"/>
      <c r="W45" s="67"/>
      <c r="X45" s="574"/>
      <c r="Y45" s="63"/>
      <c r="Z45" s="649"/>
      <c r="AA45" s="72"/>
      <c r="AB45" s="237"/>
      <c r="AC45" s="63" t="s">
        <v>68</v>
      </c>
      <c r="AD45" s="72"/>
      <c r="AE45" s="649"/>
      <c r="AF45" s="237"/>
      <c r="AG45" s="63"/>
      <c r="AH45" s="72"/>
      <c r="AI45" s="649"/>
      <c r="AJ45" s="1357"/>
    </row>
    <row r="46" spans="1:36" s="64" customFormat="1" ht="15" customHeight="1">
      <c r="A46" s="512" t="s">
        <v>326</v>
      </c>
      <c r="B46" s="509" t="s">
        <v>38</v>
      </c>
      <c r="C46" s="511" t="s">
        <v>670</v>
      </c>
      <c r="D46" s="161">
        <v>44</v>
      </c>
      <c r="E46" s="1362">
        <f t="shared" si="5"/>
        <v>11</v>
      </c>
      <c r="F46" s="149">
        <f t="shared" si="4"/>
        <v>0</v>
      </c>
      <c r="G46" s="134">
        <f t="shared" si="6"/>
        <v>3</v>
      </c>
      <c r="H46" s="485">
        <f t="shared" si="7"/>
        <v>0</v>
      </c>
      <c r="I46" s="150">
        <f t="shared" si="8"/>
        <v>8</v>
      </c>
      <c r="J46" s="516"/>
      <c r="K46" s="72"/>
      <c r="L46" s="63"/>
      <c r="M46" s="237"/>
      <c r="N46" s="67"/>
      <c r="O46" s="72"/>
      <c r="P46" s="72"/>
      <c r="Q46" s="63"/>
      <c r="R46" s="649"/>
      <c r="S46" s="237"/>
      <c r="T46" s="649"/>
      <c r="U46" s="412"/>
      <c r="V46" s="543">
        <v>1</v>
      </c>
      <c r="W46" s="67">
        <v>8</v>
      </c>
      <c r="X46" s="574"/>
      <c r="Y46" s="63"/>
      <c r="Z46" s="649"/>
      <c r="AA46" s="72"/>
      <c r="AB46" s="237"/>
      <c r="AC46" s="63" t="s">
        <v>68</v>
      </c>
      <c r="AD46" s="72"/>
      <c r="AE46" s="649"/>
      <c r="AF46" s="237"/>
      <c r="AG46" s="63"/>
      <c r="AH46" s="72"/>
      <c r="AI46" s="649"/>
      <c r="AJ46" s="1357">
        <v>2</v>
      </c>
    </row>
    <row r="47" spans="1:36" s="64" customFormat="1" ht="15" customHeight="1">
      <c r="A47" s="512" t="s">
        <v>757</v>
      </c>
      <c r="B47" s="509" t="s">
        <v>758</v>
      </c>
      <c r="C47" s="511" t="s">
        <v>72</v>
      </c>
      <c r="D47" s="161">
        <v>45</v>
      </c>
      <c r="E47" s="1362">
        <f t="shared" si="5"/>
        <v>10</v>
      </c>
      <c r="F47" s="149">
        <f t="shared" si="4"/>
        <v>0</v>
      </c>
      <c r="G47" s="134">
        <f t="shared" si="6"/>
        <v>6</v>
      </c>
      <c r="H47" s="485">
        <f t="shared" si="7"/>
        <v>4</v>
      </c>
      <c r="I47" s="150">
        <f t="shared" si="8"/>
        <v>0</v>
      </c>
      <c r="J47" s="516"/>
      <c r="K47" s="72"/>
      <c r="L47" s="63"/>
      <c r="M47" s="237"/>
      <c r="N47" s="67"/>
      <c r="O47" s="72"/>
      <c r="P47" s="72"/>
      <c r="Q47" s="63"/>
      <c r="R47" s="649"/>
      <c r="S47" s="237"/>
      <c r="T47" s="649"/>
      <c r="U47" s="412"/>
      <c r="V47" s="543"/>
      <c r="W47" s="67"/>
      <c r="X47" s="574"/>
      <c r="Y47" s="63"/>
      <c r="Z47" s="649"/>
      <c r="AA47" s="72"/>
      <c r="AB47" s="237"/>
      <c r="AC47" s="63" t="s">
        <v>68</v>
      </c>
      <c r="AD47" s="72"/>
      <c r="AE47" s="649">
        <v>4</v>
      </c>
      <c r="AF47" s="237">
        <v>6</v>
      </c>
      <c r="AG47" s="63"/>
      <c r="AH47" s="72"/>
      <c r="AI47" s="649"/>
      <c r="AJ47" s="1357"/>
    </row>
    <row r="48" spans="1:36" s="64" customFormat="1" ht="15" customHeight="1">
      <c r="A48" s="512" t="s">
        <v>521</v>
      </c>
      <c r="B48" s="509" t="s">
        <v>29</v>
      </c>
      <c r="C48" s="511" t="s">
        <v>530</v>
      </c>
      <c r="D48" s="161">
        <v>45</v>
      </c>
      <c r="E48" s="1362">
        <f t="shared" si="5"/>
        <v>10</v>
      </c>
      <c r="F48" s="149">
        <f t="shared" si="4"/>
        <v>10</v>
      </c>
      <c r="G48" s="134">
        <f t="shared" si="6"/>
        <v>0</v>
      </c>
      <c r="H48" s="485">
        <f t="shared" si="7"/>
        <v>0</v>
      </c>
      <c r="I48" s="150">
        <f t="shared" si="8"/>
        <v>0</v>
      </c>
      <c r="J48" s="516"/>
      <c r="K48" s="72">
        <v>10</v>
      </c>
      <c r="L48" s="63"/>
      <c r="M48" s="237"/>
      <c r="N48" s="67"/>
      <c r="O48" s="72"/>
      <c r="P48" s="72"/>
      <c r="Q48" s="63"/>
      <c r="R48" s="649"/>
      <c r="S48" s="237"/>
      <c r="T48" s="649"/>
      <c r="U48" s="412"/>
      <c r="V48" s="543"/>
      <c r="W48" s="67"/>
      <c r="X48" s="574"/>
      <c r="Y48" s="63"/>
      <c r="Z48" s="649"/>
      <c r="AA48" s="72"/>
      <c r="AB48" s="237"/>
      <c r="AC48" s="63" t="s">
        <v>68</v>
      </c>
      <c r="AD48" s="72"/>
      <c r="AE48" s="649"/>
      <c r="AF48" s="237"/>
      <c r="AG48" s="63"/>
      <c r="AH48" s="72"/>
      <c r="AI48" s="649"/>
      <c r="AJ48" s="1357"/>
    </row>
    <row r="49" spans="1:36" s="64" customFormat="1" ht="15" customHeight="1">
      <c r="A49" s="512" t="s">
        <v>660</v>
      </c>
      <c r="B49" s="509" t="s">
        <v>11</v>
      </c>
      <c r="C49" s="511" t="s">
        <v>15</v>
      </c>
      <c r="D49" s="161">
        <v>45</v>
      </c>
      <c r="E49" s="1362">
        <f t="shared" si="5"/>
        <v>10</v>
      </c>
      <c r="F49" s="149">
        <f t="shared" si="4"/>
        <v>10</v>
      </c>
      <c r="G49" s="134">
        <f t="shared" si="6"/>
        <v>0</v>
      </c>
      <c r="H49" s="485">
        <f t="shared" si="7"/>
        <v>0</v>
      </c>
      <c r="I49" s="150">
        <f t="shared" si="8"/>
        <v>0</v>
      </c>
      <c r="J49" s="516"/>
      <c r="K49" s="72"/>
      <c r="L49" s="63"/>
      <c r="M49" s="237"/>
      <c r="N49" s="67"/>
      <c r="O49" s="72"/>
      <c r="P49" s="72"/>
      <c r="Q49" s="63"/>
      <c r="R49" s="649"/>
      <c r="S49" s="237"/>
      <c r="T49" s="649"/>
      <c r="U49" s="412">
        <v>10</v>
      </c>
      <c r="V49" s="543"/>
      <c r="W49" s="67"/>
      <c r="X49" s="574"/>
      <c r="Y49" s="63"/>
      <c r="Z49" s="649"/>
      <c r="AA49" s="72"/>
      <c r="AB49" s="237"/>
      <c r="AC49" s="63" t="s">
        <v>68</v>
      </c>
      <c r="AD49" s="72"/>
      <c r="AE49" s="649"/>
      <c r="AF49" s="237"/>
      <c r="AG49" s="63"/>
      <c r="AH49" s="72"/>
      <c r="AI49" s="649"/>
      <c r="AJ49" s="1357"/>
    </row>
    <row r="50" spans="1:36" s="64" customFormat="1" ht="15" customHeight="1">
      <c r="A50" s="512" t="s">
        <v>520</v>
      </c>
      <c r="B50" s="509" t="s">
        <v>23</v>
      </c>
      <c r="C50" s="511" t="s">
        <v>15</v>
      </c>
      <c r="D50" s="161">
        <v>45</v>
      </c>
      <c r="E50" s="1362">
        <f t="shared" si="5"/>
        <v>10</v>
      </c>
      <c r="F50" s="149">
        <f t="shared" si="4"/>
        <v>10</v>
      </c>
      <c r="G50" s="134">
        <f t="shared" si="6"/>
        <v>0</v>
      </c>
      <c r="H50" s="485">
        <f t="shared" si="7"/>
        <v>0</v>
      </c>
      <c r="I50" s="150">
        <f t="shared" si="8"/>
        <v>0</v>
      </c>
      <c r="J50" s="516"/>
      <c r="K50" s="72">
        <v>10</v>
      </c>
      <c r="L50" s="63"/>
      <c r="M50" s="237"/>
      <c r="N50" s="67"/>
      <c r="O50" s="72"/>
      <c r="P50" s="72"/>
      <c r="Q50" s="63"/>
      <c r="R50" s="649"/>
      <c r="S50" s="237"/>
      <c r="T50" s="649"/>
      <c r="U50" s="412"/>
      <c r="V50" s="543"/>
      <c r="W50" s="67"/>
      <c r="X50" s="574"/>
      <c r="Y50" s="63"/>
      <c r="Z50" s="649"/>
      <c r="AA50" s="72"/>
      <c r="AB50" s="237"/>
      <c r="AC50" s="63" t="s">
        <v>68</v>
      </c>
      <c r="AD50" s="72"/>
      <c r="AE50" s="649"/>
      <c r="AF50" s="237"/>
      <c r="AG50" s="63"/>
      <c r="AH50" s="72"/>
      <c r="AI50" s="649"/>
      <c r="AJ50" s="1357"/>
    </row>
    <row r="51" spans="1:36" s="64" customFormat="1" ht="15" customHeight="1">
      <c r="A51" s="512" t="s">
        <v>518</v>
      </c>
      <c r="B51" s="509" t="s">
        <v>519</v>
      </c>
      <c r="C51" s="511" t="s">
        <v>54</v>
      </c>
      <c r="D51" s="161">
        <v>45</v>
      </c>
      <c r="E51" s="1362">
        <f t="shared" si="5"/>
        <v>10</v>
      </c>
      <c r="F51" s="149">
        <f t="shared" si="4"/>
        <v>10</v>
      </c>
      <c r="G51" s="134">
        <f t="shared" si="6"/>
        <v>0</v>
      </c>
      <c r="H51" s="485">
        <f t="shared" si="7"/>
        <v>0</v>
      </c>
      <c r="I51" s="150">
        <f t="shared" si="8"/>
        <v>0</v>
      </c>
      <c r="J51" s="516"/>
      <c r="K51" s="72">
        <v>10</v>
      </c>
      <c r="L51" s="63"/>
      <c r="M51" s="237"/>
      <c r="N51" s="67"/>
      <c r="O51" s="72"/>
      <c r="P51" s="72"/>
      <c r="Q51" s="63"/>
      <c r="R51" s="649"/>
      <c r="S51" s="237"/>
      <c r="T51" s="649"/>
      <c r="U51" s="412"/>
      <c r="V51" s="543"/>
      <c r="W51" s="67"/>
      <c r="X51" s="574"/>
      <c r="Y51" s="63"/>
      <c r="Z51" s="649"/>
      <c r="AA51" s="72"/>
      <c r="AB51" s="237"/>
      <c r="AC51" s="63" t="s">
        <v>68</v>
      </c>
      <c r="AD51" s="72"/>
      <c r="AE51" s="649"/>
      <c r="AF51" s="237"/>
      <c r="AG51" s="63"/>
      <c r="AH51" s="72"/>
      <c r="AI51" s="649"/>
      <c r="AJ51" s="1357"/>
    </row>
    <row r="52" spans="1:36" s="64" customFormat="1" ht="15" customHeight="1">
      <c r="A52" s="512" t="s">
        <v>415</v>
      </c>
      <c r="B52" s="509" t="s">
        <v>416</v>
      </c>
      <c r="C52" s="511" t="s">
        <v>429</v>
      </c>
      <c r="D52" s="161">
        <v>45</v>
      </c>
      <c r="E52" s="1362">
        <f t="shared" si="5"/>
        <v>10</v>
      </c>
      <c r="F52" s="149">
        <f t="shared" si="4"/>
        <v>10</v>
      </c>
      <c r="G52" s="134">
        <f t="shared" si="6"/>
        <v>0</v>
      </c>
      <c r="H52" s="485">
        <f t="shared" si="7"/>
        <v>0</v>
      </c>
      <c r="I52" s="150">
        <f t="shared" si="8"/>
        <v>0</v>
      </c>
      <c r="J52" s="516"/>
      <c r="K52" s="72">
        <v>10</v>
      </c>
      <c r="L52" s="63"/>
      <c r="M52" s="237"/>
      <c r="N52" s="67"/>
      <c r="O52" s="72"/>
      <c r="P52" s="72"/>
      <c r="Q52" s="63"/>
      <c r="R52" s="649"/>
      <c r="S52" s="237"/>
      <c r="T52" s="649"/>
      <c r="U52" s="412"/>
      <c r="V52" s="543"/>
      <c r="W52" s="67"/>
      <c r="X52" s="574"/>
      <c r="Y52" s="63"/>
      <c r="Z52" s="649"/>
      <c r="AA52" s="72"/>
      <c r="AB52" s="237"/>
      <c r="AC52" s="63" t="s">
        <v>68</v>
      </c>
      <c r="AD52" s="72"/>
      <c r="AE52" s="649"/>
      <c r="AF52" s="237"/>
      <c r="AG52" s="63"/>
      <c r="AH52" s="72"/>
      <c r="AI52" s="649"/>
      <c r="AJ52" s="1357"/>
    </row>
    <row r="53" spans="1:36" s="64" customFormat="1" ht="15" customHeight="1">
      <c r="A53" s="512" t="s">
        <v>623</v>
      </c>
      <c r="B53" s="509" t="s">
        <v>624</v>
      </c>
      <c r="C53" s="511" t="s">
        <v>625</v>
      </c>
      <c r="D53" s="161">
        <v>45</v>
      </c>
      <c r="E53" s="1362">
        <f t="shared" si="5"/>
        <v>10</v>
      </c>
      <c r="F53" s="149">
        <f t="shared" si="4"/>
        <v>4</v>
      </c>
      <c r="G53" s="134">
        <f t="shared" si="6"/>
        <v>0</v>
      </c>
      <c r="H53" s="485">
        <f t="shared" si="7"/>
        <v>6</v>
      </c>
      <c r="I53" s="150">
        <f t="shared" si="8"/>
        <v>0</v>
      </c>
      <c r="J53" s="516"/>
      <c r="K53" s="72"/>
      <c r="L53" s="63"/>
      <c r="M53" s="237"/>
      <c r="N53" s="67"/>
      <c r="O53" s="72">
        <v>4</v>
      </c>
      <c r="P53" s="72"/>
      <c r="Q53" s="63"/>
      <c r="R53" s="649"/>
      <c r="S53" s="237"/>
      <c r="T53" s="649"/>
      <c r="U53" s="412"/>
      <c r="V53" s="543"/>
      <c r="W53" s="67"/>
      <c r="X53" s="574"/>
      <c r="Y53" s="63"/>
      <c r="Z53" s="649">
        <v>6</v>
      </c>
      <c r="AA53" s="72"/>
      <c r="AB53" s="237"/>
      <c r="AC53" s="63" t="s">
        <v>68</v>
      </c>
      <c r="AD53" s="72"/>
      <c r="AE53" s="649"/>
      <c r="AF53" s="237"/>
      <c r="AG53" s="63"/>
      <c r="AH53" s="72"/>
      <c r="AI53" s="649"/>
      <c r="AJ53" s="1357"/>
    </row>
    <row r="54" spans="1:36" s="64" customFormat="1" ht="15" customHeight="1">
      <c r="A54" s="692" t="s">
        <v>603</v>
      </c>
      <c r="B54" s="693" t="s">
        <v>604</v>
      </c>
      <c r="C54" s="694" t="s">
        <v>583</v>
      </c>
      <c r="D54" s="161">
        <v>52</v>
      </c>
      <c r="E54" s="1362">
        <f t="shared" si="5"/>
        <v>8</v>
      </c>
      <c r="F54" s="149">
        <f t="shared" si="4"/>
        <v>2</v>
      </c>
      <c r="G54" s="134">
        <f t="shared" si="6"/>
        <v>0</v>
      </c>
      <c r="H54" s="485">
        <f t="shared" si="7"/>
        <v>0</v>
      </c>
      <c r="I54" s="150">
        <f t="shared" si="8"/>
        <v>6</v>
      </c>
      <c r="J54" s="516"/>
      <c r="K54" s="72"/>
      <c r="L54" s="63"/>
      <c r="M54" s="237"/>
      <c r="N54" s="67"/>
      <c r="O54" s="72">
        <v>2</v>
      </c>
      <c r="P54" s="72"/>
      <c r="Q54" s="63">
        <v>6</v>
      </c>
      <c r="R54" s="649"/>
      <c r="S54" s="237"/>
      <c r="T54" s="649"/>
      <c r="U54" s="412"/>
      <c r="V54" s="543"/>
      <c r="W54" s="67"/>
      <c r="X54" s="574"/>
      <c r="Y54" s="63"/>
      <c r="Z54" s="649"/>
      <c r="AA54" s="72"/>
      <c r="AB54" s="237"/>
      <c r="AC54" s="63" t="s">
        <v>68</v>
      </c>
      <c r="AD54" s="72"/>
      <c r="AE54" s="649"/>
      <c r="AF54" s="237"/>
      <c r="AG54" s="63"/>
      <c r="AH54" s="72"/>
      <c r="AI54" s="649"/>
      <c r="AJ54" s="1357"/>
    </row>
    <row r="55" spans="1:36" s="64" customFormat="1" ht="15" customHeight="1">
      <c r="A55" s="512" t="s">
        <v>697</v>
      </c>
      <c r="B55" s="509" t="s">
        <v>38</v>
      </c>
      <c r="C55" s="511" t="s">
        <v>15</v>
      </c>
      <c r="D55" s="161">
        <v>53</v>
      </c>
      <c r="E55" s="1362">
        <f t="shared" si="5"/>
        <v>8</v>
      </c>
      <c r="F55" s="149">
        <f t="shared" si="4"/>
        <v>0</v>
      </c>
      <c r="G55" s="134">
        <f t="shared" si="6"/>
        <v>0</v>
      </c>
      <c r="H55" s="485">
        <f t="shared" si="7"/>
        <v>8</v>
      </c>
      <c r="I55" s="150">
        <f t="shared" si="8"/>
        <v>0</v>
      </c>
      <c r="J55" s="516"/>
      <c r="K55" s="72"/>
      <c r="L55" s="63"/>
      <c r="M55" s="237"/>
      <c r="N55" s="67"/>
      <c r="O55" s="72"/>
      <c r="P55" s="72"/>
      <c r="Q55" s="63"/>
      <c r="R55" s="649"/>
      <c r="S55" s="237"/>
      <c r="T55" s="649"/>
      <c r="U55" s="412"/>
      <c r="V55" s="543"/>
      <c r="W55" s="67"/>
      <c r="X55" s="574"/>
      <c r="Y55" s="63"/>
      <c r="Z55" s="649">
        <v>8</v>
      </c>
      <c r="AA55" s="72"/>
      <c r="AB55" s="237"/>
      <c r="AC55" s="63" t="s">
        <v>68</v>
      </c>
      <c r="AD55" s="72"/>
      <c r="AE55" s="649"/>
      <c r="AF55" s="237"/>
      <c r="AG55" s="63"/>
      <c r="AH55" s="72"/>
      <c r="AI55" s="649"/>
      <c r="AJ55" s="1357"/>
    </row>
    <row r="56" spans="1:36" s="64" customFormat="1" ht="15" customHeight="1">
      <c r="A56" s="512" t="s">
        <v>840</v>
      </c>
      <c r="B56" s="509" t="s">
        <v>841</v>
      </c>
      <c r="C56" s="511" t="s">
        <v>842</v>
      </c>
      <c r="D56" s="161">
        <v>54</v>
      </c>
      <c r="E56" s="1362">
        <f t="shared" si="5"/>
        <v>6</v>
      </c>
      <c r="F56" s="149">
        <f t="shared" si="4"/>
        <v>0</v>
      </c>
      <c r="G56" s="134">
        <f t="shared" si="6"/>
        <v>6</v>
      </c>
      <c r="H56" s="485">
        <f t="shared" si="7"/>
        <v>0</v>
      </c>
      <c r="I56" s="150">
        <f t="shared" si="8"/>
        <v>0</v>
      </c>
      <c r="J56" s="516"/>
      <c r="K56" s="72"/>
      <c r="L56" s="63"/>
      <c r="M56" s="237"/>
      <c r="N56" s="67"/>
      <c r="O56" s="72"/>
      <c r="P56" s="72"/>
      <c r="Q56" s="63"/>
      <c r="R56" s="649"/>
      <c r="S56" s="237"/>
      <c r="T56" s="649"/>
      <c r="U56" s="412"/>
      <c r="V56" s="543"/>
      <c r="W56" s="67"/>
      <c r="X56" s="574"/>
      <c r="Y56" s="63"/>
      <c r="Z56" s="649"/>
      <c r="AA56" s="72"/>
      <c r="AB56" s="237"/>
      <c r="AC56" s="63" t="s">
        <v>68</v>
      </c>
      <c r="AD56" s="72"/>
      <c r="AE56" s="649"/>
      <c r="AF56" s="237"/>
      <c r="AG56" s="63"/>
      <c r="AH56" s="72"/>
      <c r="AI56" s="649"/>
      <c r="AJ56" s="1357">
        <v>6</v>
      </c>
    </row>
    <row r="57" spans="1:36" s="64" customFormat="1" ht="15" customHeight="1">
      <c r="A57" s="512" t="s">
        <v>572</v>
      </c>
      <c r="B57" s="509" t="s">
        <v>661</v>
      </c>
      <c r="C57" s="511" t="s">
        <v>15</v>
      </c>
      <c r="D57" s="161">
        <v>54</v>
      </c>
      <c r="E57" s="1362">
        <f t="shared" si="5"/>
        <v>6</v>
      </c>
      <c r="F57" s="149">
        <f t="shared" si="4"/>
        <v>6</v>
      </c>
      <c r="G57" s="134">
        <f t="shared" si="6"/>
        <v>0</v>
      </c>
      <c r="H57" s="485">
        <f t="shared" si="7"/>
        <v>0</v>
      </c>
      <c r="I57" s="150">
        <f t="shared" si="8"/>
        <v>0</v>
      </c>
      <c r="J57" s="516"/>
      <c r="K57" s="72"/>
      <c r="L57" s="63"/>
      <c r="M57" s="237"/>
      <c r="N57" s="67"/>
      <c r="O57" s="72"/>
      <c r="P57" s="72"/>
      <c r="Q57" s="63"/>
      <c r="R57" s="649"/>
      <c r="S57" s="237"/>
      <c r="T57" s="649"/>
      <c r="U57" s="412">
        <v>6</v>
      </c>
      <c r="V57" s="543"/>
      <c r="W57" s="67"/>
      <c r="X57" s="574"/>
      <c r="Y57" s="63"/>
      <c r="Z57" s="649"/>
      <c r="AA57" s="72"/>
      <c r="AB57" s="237"/>
      <c r="AC57" s="63" t="s">
        <v>68</v>
      </c>
      <c r="AD57" s="72"/>
      <c r="AE57" s="649"/>
      <c r="AF57" s="237"/>
      <c r="AG57" s="63"/>
      <c r="AH57" s="72"/>
      <c r="AI57" s="649"/>
      <c r="AJ57" s="1357"/>
    </row>
    <row r="58" spans="1:36" s="64" customFormat="1" ht="15" customHeight="1">
      <c r="A58" s="512" t="s">
        <v>328</v>
      </c>
      <c r="B58" s="509" t="s">
        <v>165</v>
      </c>
      <c r="C58" s="511" t="s">
        <v>734</v>
      </c>
      <c r="D58" s="161">
        <v>56</v>
      </c>
      <c r="E58" s="1362">
        <f t="shared" si="5"/>
        <v>4</v>
      </c>
      <c r="F58" s="149">
        <f t="shared" si="4"/>
        <v>0</v>
      </c>
      <c r="G58" s="134">
        <f t="shared" si="6"/>
        <v>0</v>
      </c>
      <c r="H58" s="485">
        <f t="shared" si="7"/>
        <v>0</v>
      </c>
      <c r="I58" s="150">
        <f t="shared" si="8"/>
        <v>4</v>
      </c>
      <c r="J58" s="516"/>
      <c r="K58" s="72"/>
      <c r="L58" s="63"/>
      <c r="M58" s="237"/>
      <c r="N58" s="67"/>
      <c r="O58" s="72"/>
      <c r="P58" s="72"/>
      <c r="Q58" s="63"/>
      <c r="R58" s="649"/>
      <c r="S58" s="237"/>
      <c r="T58" s="649"/>
      <c r="U58" s="412"/>
      <c r="V58" s="543"/>
      <c r="W58" s="67"/>
      <c r="X58" s="574"/>
      <c r="Y58" s="63"/>
      <c r="Z58" s="649"/>
      <c r="AA58" s="72"/>
      <c r="AB58" s="237"/>
      <c r="AC58" s="63" t="s">
        <v>68</v>
      </c>
      <c r="AD58" s="72"/>
      <c r="AE58" s="649"/>
      <c r="AF58" s="237"/>
      <c r="AG58" s="63">
        <v>4</v>
      </c>
      <c r="AH58" s="72"/>
      <c r="AI58" s="649"/>
      <c r="AJ58" s="1357"/>
    </row>
    <row r="59" spans="1:36" s="64" customFormat="1" ht="15" customHeight="1">
      <c r="A59" s="512" t="s">
        <v>318</v>
      </c>
      <c r="B59" s="509" t="s">
        <v>10</v>
      </c>
      <c r="C59" s="511" t="s">
        <v>62</v>
      </c>
      <c r="D59" s="161">
        <v>57</v>
      </c>
      <c r="E59" s="1362">
        <f t="shared" si="5"/>
        <v>4</v>
      </c>
      <c r="F59" s="149">
        <f t="shared" si="4"/>
        <v>0</v>
      </c>
      <c r="G59" s="134">
        <f t="shared" si="6"/>
        <v>4</v>
      </c>
      <c r="H59" s="485">
        <f t="shared" si="7"/>
        <v>0</v>
      </c>
      <c r="I59" s="150">
        <f t="shared" si="8"/>
        <v>0</v>
      </c>
      <c r="J59" s="516"/>
      <c r="K59" s="72"/>
      <c r="L59" s="63"/>
      <c r="M59" s="237"/>
      <c r="N59" s="67"/>
      <c r="O59" s="72"/>
      <c r="P59" s="72"/>
      <c r="Q59" s="63"/>
      <c r="R59" s="649"/>
      <c r="S59" s="237"/>
      <c r="T59" s="649"/>
      <c r="U59" s="412"/>
      <c r="V59" s="543"/>
      <c r="W59" s="67"/>
      <c r="X59" s="574"/>
      <c r="Y59" s="63"/>
      <c r="Z59" s="649"/>
      <c r="AA59" s="72"/>
      <c r="AB59" s="237"/>
      <c r="AC59" s="63" t="s">
        <v>68</v>
      </c>
      <c r="AD59" s="72"/>
      <c r="AE59" s="649"/>
      <c r="AF59" s="237"/>
      <c r="AG59" s="63"/>
      <c r="AH59" s="72"/>
      <c r="AI59" s="649"/>
      <c r="AJ59" s="1357">
        <v>4</v>
      </c>
    </row>
    <row r="60" spans="1:36" s="64" customFormat="1" ht="15" customHeight="1">
      <c r="A60" s="692" t="s">
        <v>631</v>
      </c>
      <c r="B60" s="693" t="s">
        <v>632</v>
      </c>
      <c r="C60" s="694" t="s">
        <v>580</v>
      </c>
      <c r="D60" s="161">
        <v>57</v>
      </c>
      <c r="E60" s="1362">
        <f t="shared" si="5"/>
        <v>4</v>
      </c>
      <c r="F60" s="149">
        <f t="shared" si="4"/>
        <v>0</v>
      </c>
      <c r="G60" s="134">
        <f t="shared" si="6"/>
        <v>0</v>
      </c>
      <c r="H60" s="485">
        <f t="shared" si="7"/>
        <v>4</v>
      </c>
      <c r="I60" s="150">
        <f t="shared" si="8"/>
        <v>0</v>
      </c>
      <c r="J60" s="516"/>
      <c r="K60" s="72"/>
      <c r="L60" s="63"/>
      <c r="M60" s="237"/>
      <c r="N60" s="67"/>
      <c r="O60" s="72"/>
      <c r="P60" s="72"/>
      <c r="Q60" s="63"/>
      <c r="R60" s="649">
        <v>4</v>
      </c>
      <c r="S60" s="237"/>
      <c r="T60" s="649"/>
      <c r="U60" s="412"/>
      <c r="V60" s="543"/>
      <c r="W60" s="67"/>
      <c r="X60" s="574"/>
      <c r="Y60" s="63"/>
      <c r="Z60" s="649"/>
      <c r="AA60" s="72"/>
      <c r="AB60" s="237"/>
      <c r="AC60" s="63" t="s">
        <v>68</v>
      </c>
      <c r="AD60" s="72"/>
      <c r="AE60" s="649"/>
      <c r="AF60" s="237"/>
      <c r="AG60" s="63"/>
      <c r="AH60" s="72"/>
      <c r="AI60" s="649"/>
      <c r="AJ60" s="1357"/>
    </row>
    <row r="61" spans="1:36" s="64" customFormat="1" ht="15" customHeight="1">
      <c r="A61" s="512" t="s">
        <v>357</v>
      </c>
      <c r="B61" s="509" t="s">
        <v>29</v>
      </c>
      <c r="C61" s="511" t="s">
        <v>51</v>
      </c>
      <c r="D61" s="161">
        <v>59</v>
      </c>
      <c r="E61" s="1362">
        <f t="shared" si="5"/>
        <v>2</v>
      </c>
      <c r="F61" s="149">
        <f t="shared" si="4"/>
        <v>2</v>
      </c>
      <c r="G61" s="134">
        <f t="shared" si="6"/>
        <v>0</v>
      </c>
      <c r="H61" s="485">
        <f t="shared" si="7"/>
        <v>0</v>
      </c>
      <c r="I61" s="150">
        <f t="shared" si="8"/>
        <v>0</v>
      </c>
      <c r="J61" s="515"/>
      <c r="K61" s="74"/>
      <c r="L61" s="65"/>
      <c r="M61" s="238"/>
      <c r="N61" s="67"/>
      <c r="O61" s="74"/>
      <c r="P61" s="74"/>
      <c r="Q61" s="65"/>
      <c r="R61" s="650"/>
      <c r="S61" s="238"/>
      <c r="T61" s="650"/>
      <c r="U61" s="412"/>
      <c r="V61" s="543"/>
      <c r="W61" s="67"/>
      <c r="X61" s="574"/>
      <c r="Y61" s="63"/>
      <c r="Z61" s="650"/>
      <c r="AA61" s="74"/>
      <c r="AB61" s="238"/>
      <c r="AC61" s="63" t="s">
        <v>68</v>
      </c>
      <c r="AD61" s="74"/>
      <c r="AE61" s="650"/>
      <c r="AF61" s="238"/>
      <c r="AG61" s="65"/>
      <c r="AH61" s="74">
        <v>2</v>
      </c>
      <c r="AI61" s="650"/>
      <c r="AJ61" s="1358"/>
    </row>
    <row r="62" spans="1:36" s="64" customFormat="1" ht="15" customHeight="1">
      <c r="A62" s="512" t="s">
        <v>333</v>
      </c>
      <c r="B62" s="509" t="s">
        <v>33</v>
      </c>
      <c r="C62" s="511" t="s">
        <v>62</v>
      </c>
      <c r="D62" s="161">
        <v>59</v>
      </c>
      <c r="E62" s="1362">
        <f t="shared" si="5"/>
        <v>2</v>
      </c>
      <c r="F62" s="149">
        <f t="shared" si="4"/>
        <v>0</v>
      </c>
      <c r="G62" s="134">
        <f t="shared" si="6"/>
        <v>0</v>
      </c>
      <c r="H62" s="485">
        <f t="shared" si="7"/>
        <v>2</v>
      </c>
      <c r="I62" s="150">
        <f t="shared" si="8"/>
        <v>0</v>
      </c>
      <c r="J62" s="516"/>
      <c r="K62" s="72"/>
      <c r="L62" s="63"/>
      <c r="M62" s="237"/>
      <c r="N62" s="67"/>
      <c r="O62" s="72"/>
      <c r="P62" s="72"/>
      <c r="Q62" s="63"/>
      <c r="R62" s="649"/>
      <c r="S62" s="237"/>
      <c r="T62" s="649"/>
      <c r="U62" s="412"/>
      <c r="V62" s="543"/>
      <c r="W62" s="67"/>
      <c r="X62" s="574">
        <v>2</v>
      </c>
      <c r="Y62" s="63"/>
      <c r="Z62" s="649"/>
      <c r="AA62" s="72"/>
      <c r="AB62" s="237"/>
      <c r="AC62" s="63" t="s">
        <v>68</v>
      </c>
      <c r="AD62" s="72"/>
      <c r="AE62" s="649"/>
      <c r="AF62" s="237"/>
      <c r="AG62" s="63"/>
      <c r="AH62" s="72"/>
      <c r="AI62" s="649"/>
      <c r="AJ62" s="1357"/>
    </row>
    <row r="63" spans="1:36" s="64" customFormat="1" ht="15" customHeight="1">
      <c r="A63" s="692" t="s">
        <v>584</v>
      </c>
      <c r="B63" s="693" t="s">
        <v>519</v>
      </c>
      <c r="C63" s="694" t="s">
        <v>571</v>
      </c>
      <c r="D63" s="161">
        <v>59</v>
      </c>
      <c r="E63" s="1362">
        <f t="shared" si="5"/>
        <v>2</v>
      </c>
      <c r="F63" s="149">
        <f t="shared" si="4"/>
        <v>2</v>
      </c>
      <c r="G63" s="134">
        <f t="shared" si="6"/>
        <v>0</v>
      </c>
      <c r="H63" s="485">
        <f t="shared" si="7"/>
        <v>0</v>
      </c>
      <c r="I63" s="150">
        <f t="shared" si="8"/>
        <v>0</v>
      </c>
      <c r="J63" s="516"/>
      <c r="K63" s="72"/>
      <c r="L63" s="63"/>
      <c r="M63" s="237"/>
      <c r="N63" s="67"/>
      <c r="O63" s="72">
        <v>2</v>
      </c>
      <c r="P63" s="72"/>
      <c r="Q63" s="63"/>
      <c r="R63" s="649"/>
      <c r="S63" s="237"/>
      <c r="T63" s="649"/>
      <c r="U63" s="412"/>
      <c r="V63" s="543"/>
      <c r="W63" s="67"/>
      <c r="X63" s="574"/>
      <c r="Y63" s="63"/>
      <c r="Z63" s="649"/>
      <c r="AA63" s="72"/>
      <c r="AB63" s="237"/>
      <c r="AC63" s="63" t="s">
        <v>68</v>
      </c>
      <c r="AD63" s="72"/>
      <c r="AE63" s="649"/>
      <c r="AF63" s="237"/>
      <c r="AG63" s="63"/>
      <c r="AH63" s="72"/>
      <c r="AI63" s="649"/>
      <c r="AJ63" s="1357"/>
    </row>
    <row r="64" spans="1:36" s="64" customFormat="1" ht="15" customHeight="1" thickBot="1">
      <c r="A64" s="1186" t="s">
        <v>403</v>
      </c>
      <c r="B64" s="1187" t="s">
        <v>141</v>
      </c>
      <c r="C64" s="1188" t="s">
        <v>5</v>
      </c>
      <c r="D64" s="162">
        <v>62</v>
      </c>
      <c r="E64" s="1363">
        <f t="shared" si="5"/>
        <v>1</v>
      </c>
      <c r="F64" s="375">
        <f t="shared" si="4"/>
        <v>0</v>
      </c>
      <c r="G64" s="183">
        <f t="shared" si="6"/>
        <v>1</v>
      </c>
      <c r="H64" s="486">
        <f t="shared" si="7"/>
        <v>0</v>
      </c>
      <c r="I64" s="151">
        <f t="shared" si="8"/>
        <v>0</v>
      </c>
      <c r="J64" s="1365"/>
      <c r="K64" s="743"/>
      <c r="L64" s="744"/>
      <c r="M64" s="745"/>
      <c r="N64" s="634"/>
      <c r="O64" s="743"/>
      <c r="P64" s="743"/>
      <c r="Q64" s="744"/>
      <c r="R64" s="746"/>
      <c r="S64" s="745"/>
      <c r="T64" s="746"/>
      <c r="U64" s="727"/>
      <c r="V64" s="635"/>
      <c r="W64" s="634"/>
      <c r="X64" s="632"/>
      <c r="Y64" s="744"/>
      <c r="Z64" s="746"/>
      <c r="AA64" s="743"/>
      <c r="AB64" s="745"/>
      <c r="AC64" s="744" t="s">
        <v>68</v>
      </c>
      <c r="AD64" s="743"/>
      <c r="AE64" s="746"/>
      <c r="AF64" s="745">
        <v>1</v>
      </c>
      <c r="AG64" s="744"/>
      <c r="AH64" s="743"/>
      <c r="AI64" s="746"/>
      <c r="AJ64" s="1359"/>
    </row>
    <row r="65" spans="1:8" ht="15">
      <c r="A65" s="57"/>
      <c r="B65" s="6"/>
      <c r="G65" s="140"/>
      <c r="H65" s="140"/>
    </row>
    <row r="66" spans="1:40" s="57" customFormat="1" ht="15">
      <c r="A66" s="50" t="s">
        <v>134</v>
      </c>
      <c r="B66" s="51"/>
      <c r="C66" s="43"/>
      <c r="D66" s="98"/>
      <c r="E66" s="97"/>
      <c r="F66" s="98"/>
      <c r="G66" s="4"/>
      <c r="H66" s="109"/>
      <c r="I66" s="99"/>
      <c r="J66" s="99"/>
      <c r="K66" s="99"/>
      <c r="L66" s="140"/>
      <c r="M66" s="140"/>
      <c r="N66" s="517"/>
      <c r="O66" s="262"/>
      <c r="P66" s="263"/>
      <c r="Q66" s="264"/>
      <c r="R66" s="542"/>
      <c r="S66" s="265"/>
      <c r="T66" s="542"/>
      <c r="U66" s="129"/>
      <c r="V66" s="265"/>
      <c r="W66" s="61"/>
      <c r="X66" s="542"/>
      <c r="Y66" s="308"/>
      <c r="Z66" s="542"/>
      <c r="AA66" s="129"/>
      <c r="AB66" s="266"/>
      <c r="AC66" s="136"/>
      <c r="AD66" s="266"/>
      <c r="AE66" s="542"/>
      <c r="AF66" s="9"/>
      <c r="AG66" s="9"/>
      <c r="AH66" s="9"/>
      <c r="AI66" s="542"/>
      <c r="AJ66" s="308"/>
      <c r="AK66" s="138"/>
      <c r="AL66" s="5"/>
      <c r="AM66" s="9"/>
      <c r="AN66" s="5"/>
    </row>
    <row r="67" spans="1:40" s="57" customFormat="1" ht="15">
      <c r="A67" s="47" t="s">
        <v>628</v>
      </c>
      <c r="B67" s="48"/>
      <c r="C67" s="49"/>
      <c r="D67" s="98"/>
      <c r="E67" s="97"/>
      <c r="F67" s="98"/>
      <c r="G67" s="4"/>
      <c r="H67" s="109"/>
      <c r="I67" s="99"/>
      <c r="J67" s="99"/>
      <c r="K67" s="99"/>
      <c r="L67" s="140"/>
      <c r="M67" s="140"/>
      <c r="N67" s="517"/>
      <c r="O67" s="262"/>
      <c r="P67" s="263"/>
      <c r="Q67" s="264"/>
      <c r="R67" s="542"/>
      <c r="S67" s="265"/>
      <c r="T67" s="542"/>
      <c r="U67" s="129"/>
      <c r="V67" s="265"/>
      <c r="W67" s="61"/>
      <c r="X67" s="542"/>
      <c r="Y67" s="308"/>
      <c r="Z67" s="542"/>
      <c r="AA67" s="129"/>
      <c r="AB67" s="266"/>
      <c r="AC67" s="136"/>
      <c r="AD67" s="266"/>
      <c r="AE67" s="542"/>
      <c r="AF67" s="9"/>
      <c r="AG67" s="9"/>
      <c r="AH67" s="9"/>
      <c r="AI67" s="542"/>
      <c r="AJ67" s="308"/>
      <c r="AK67" s="138"/>
      <c r="AL67" s="5"/>
      <c r="AM67" s="9"/>
      <c r="AN67" s="5"/>
    </row>
    <row r="68" spans="1:2" ht="15">
      <c r="A68" s="57"/>
      <c r="B68" s="6"/>
    </row>
    <row r="69" spans="1:3" ht="15">
      <c r="A69" s="57"/>
      <c r="B69" s="6"/>
      <c r="C69" s="57"/>
    </row>
    <row r="70" spans="1:2" ht="15">
      <c r="A70" s="46"/>
      <c r="B70" s="6"/>
    </row>
    <row r="71" spans="1:2" ht="15">
      <c r="A71" s="57"/>
      <c r="B71" s="6"/>
    </row>
    <row r="72" ht="15">
      <c r="A72" s="130"/>
    </row>
    <row r="73" ht="15">
      <c r="A73" s="131"/>
    </row>
    <row r="74" ht="15">
      <c r="A74" s="57"/>
    </row>
    <row r="75" ht="15">
      <c r="A75" s="57"/>
    </row>
    <row r="76" ht="15">
      <c r="A76" s="57"/>
    </row>
  </sheetData>
  <sheetProtection/>
  <printOptions/>
  <pageMargins left="0.25" right="0.25" top="0.75" bottom="0.75" header="0.3" footer="0.3"/>
  <pageSetup horizontalDpi="300" verticalDpi="3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88"/>
  <sheetViews>
    <sheetView zoomScalePageLayoutView="0" workbookViewId="0" topLeftCell="A2">
      <selection activeCell="A26" sqref="A26"/>
    </sheetView>
  </sheetViews>
  <sheetFormatPr defaultColWidth="9.140625" defaultRowHeight="15"/>
  <cols>
    <col min="1" max="2" width="9.140625" style="0" customWidth="1"/>
    <col min="3" max="3" width="114.00390625" style="0" customWidth="1"/>
  </cols>
  <sheetData>
    <row r="1" ht="17.25">
      <c r="A1" s="354" t="s">
        <v>223</v>
      </c>
    </row>
    <row r="3" ht="15">
      <c r="A3" s="353" t="s">
        <v>189</v>
      </c>
    </row>
    <row r="4" ht="15">
      <c r="A4" t="s">
        <v>190</v>
      </c>
    </row>
    <row r="5" ht="15">
      <c r="A5" t="s">
        <v>191</v>
      </c>
    </row>
    <row r="6" ht="15">
      <c r="A6" t="s">
        <v>222</v>
      </c>
    </row>
    <row r="8" s="353" customFormat="1" ht="15">
      <c r="A8" s="353" t="s">
        <v>225</v>
      </c>
    </row>
    <row r="10" ht="15">
      <c r="A10" t="s">
        <v>224</v>
      </c>
    </row>
    <row r="11" ht="15">
      <c r="A11" t="s">
        <v>192</v>
      </c>
    </row>
    <row r="12" ht="15">
      <c r="A12" t="s">
        <v>193</v>
      </c>
    </row>
    <row r="13" ht="15">
      <c r="B13" t="s">
        <v>194</v>
      </c>
    </row>
    <row r="14" ht="15">
      <c r="B14" t="s">
        <v>195</v>
      </c>
    </row>
    <row r="15" ht="15">
      <c r="B15" t="s">
        <v>196</v>
      </c>
    </row>
    <row r="16" ht="15">
      <c r="B16" t="s">
        <v>197</v>
      </c>
    </row>
    <row r="17" ht="15">
      <c r="B17" t="s">
        <v>198</v>
      </c>
    </row>
    <row r="19" ht="15">
      <c r="A19" t="s">
        <v>199</v>
      </c>
    </row>
    <row r="20" ht="15">
      <c r="A20" t="s">
        <v>200</v>
      </c>
    </row>
    <row r="21" ht="15">
      <c r="A21" t="s">
        <v>201</v>
      </c>
    </row>
    <row r="23" ht="15">
      <c r="A23" t="s">
        <v>202</v>
      </c>
    </row>
    <row r="24" ht="15">
      <c r="A24" t="s">
        <v>203</v>
      </c>
    </row>
    <row r="25" ht="15">
      <c r="A25" t="s">
        <v>204</v>
      </c>
    </row>
    <row r="26" ht="15">
      <c r="A26" t="s">
        <v>205</v>
      </c>
    </row>
    <row r="28" ht="15">
      <c r="A28" t="s">
        <v>206</v>
      </c>
    </row>
    <row r="29" ht="15">
      <c r="A29" t="s">
        <v>207</v>
      </c>
    </row>
    <row r="30" ht="15">
      <c r="A30" t="s">
        <v>208</v>
      </c>
    </row>
    <row r="32" ht="15">
      <c r="A32" t="s">
        <v>209</v>
      </c>
    </row>
    <row r="33" ht="15">
      <c r="A33" t="s">
        <v>210</v>
      </c>
    </row>
    <row r="35" ht="15">
      <c r="A35" t="s">
        <v>211</v>
      </c>
    </row>
    <row r="36" ht="15">
      <c r="A36" t="s">
        <v>128</v>
      </c>
    </row>
    <row r="37" ht="15">
      <c r="A37" t="s">
        <v>212</v>
      </c>
    </row>
    <row r="38" ht="15">
      <c r="A38" t="s">
        <v>129</v>
      </c>
    </row>
    <row r="40" ht="15">
      <c r="A40" t="s">
        <v>213</v>
      </c>
    </row>
    <row r="41" ht="15">
      <c r="A41" t="s">
        <v>214</v>
      </c>
    </row>
    <row r="43" ht="15">
      <c r="A43" t="s">
        <v>215</v>
      </c>
    </row>
    <row r="44" ht="15">
      <c r="A44" t="s">
        <v>216</v>
      </c>
    </row>
    <row r="46" ht="15">
      <c r="A46" t="s">
        <v>217</v>
      </c>
    </row>
    <row r="47" ht="15">
      <c r="A47" t="s">
        <v>218</v>
      </c>
    </row>
    <row r="48" ht="15">
      <c r="A48" t="s">
        <v>226</v>
      </c>
    </row>
    <row r="50" ht="15">
      <c r="A50" t="s">
        <v>219</v>
      </c>
    </row>
    <row r="51" ht="15">
      <c r="A51" t="s">
        <v>220</v>
      </c>
    </row>
    <row r="52" ht="15">
      <c r="A52" t="s">
        <v>221</v>
      </c>
    </row>
    <row r="54" ht="15">
      <c r="A54" s="353" t="s">
        <v>227</v>
      </c>
    </row>
    <row r="55" ht="15">
      <c r="A55" t="s">
        <v>228</v>
      </c>
    </row>
    <row r="56" ht="15">
      <c r="A56" t="s">
        <v>172</v>
      </c>
    </row>
    <row r="57" ht="15">
      <c r="A57" t="s">
        <v>173</v>
      </c>
    </row>
    <row r="58" ht="15">
      <c r="B58" t="s">
        <v>174</v>
      </c>
    </row>
    <row r="59" ht="15">
      <c r="C59" t="s">
        <v>175</v>
      </c>
    </row>
    <row r="60" ht="15">
      <c r="C60" t="s">
        <v>229</v>
      </c>
    </row>
    <row r="61" ht="15">
      <c r="C61" t="s">
        <v>176</v>
      </c>
    </row>
    <row r="62" ht="15">
      <c r="B62" t="s">
        <v>177</v>
      </c>
    </row>
    <row r="63" ht="15">
      <c r="C63" t="s">
        <v>178</v>
      </c>
    </row>
    <row r="64" ht="15">
      <c r="C64" t="s">
        <v>179</v>
      </c>
    </row>
    <row r="65" ht="15">
      <c r="C65" t="s">
        <v>180</v>
      </c>
    </row>
    <row r="67" ht="15">
      <c r="A67" s="353" t="s">
        <v>125</v>
      </c>
    </row>
    <row r="68" ht="15">
      <c r="A68" t="s">
        <v>120</v>
      </c>
    </row>
    <row r="69" ht="15">
      <c r="A69" t="s">
        <v>181</v>
      </c>
    </row>
    <row r="70" ht="15">
      <c r="A70" t="s">
        <v>121</v>
      </c>
    </row>
    <row r="72" ht="15">
      <c r="A72" t="s">
        <v>182</v>
      </c>
    </row>
    <row r="73" ht="15">
      <c r="A73" t="s">
        <v>183</v>
      </c>
    </row>
    <row r="74" ht="15">
      <c r="B74" t="s">
        <v>122</v>
      </c>
    </row>
    <row r="75" ht="15">
      <c r="B75" t="s">
        <v>184</v>
      </c>
    </row>
    <row r="76" ht="15">
      <c r="B76" t="s">
        <v>185</v>
      </c>
    </row>
    <row r="77" ht="15">
      <c r="B77" t="s">
        <v>186</v>
      </c>
    </row>
    <row r="78" ht="15">
      <c r="B78" t="s">
        <v>187</v>
      </c>
    </row>
    <row r="79" ht="15">
      <c r="B79" t="s">
        <v>123</v>
      </c>
    </row>
    <row r="80" ht="15">
      <c r="B80" t="s">
        <v>126</v>
      </c>
    </row>
    <row r="82" ht="15">
      <c r="A82" t="s">
        <v>188</v>
      </c>
    </row>
    <row r="83" ht="15">
      <c r="A83" t="s">
        <v>183</v>
      </c>
    </row>
    <row r="84" ht="15">
      <c r="B84" t="s">
        <v>122</v>
      </c>
    </row>
    <row r="85" ht="15">
      <c r="B85" t="s">
        <v>127</v>
      </c>
    </row>
    <row r="86" ht="15">
      <c r="B86" t="s">
        <v>230</v>
      </c>
    </row>
    <row r="87" ht="15">
      <c r="B87" t="s">
        <v>124</v>
      </c>
    </row>
    <row r="88" ht="15">
      <c r="B88" t="s">
        <v>126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115"/>
  <sheetViews>
    <sheetView zoomScalePageLayoutView="0" workbookViewId="0" topLeftCell="A41">
      <pane xSplit="1" topLeftCell="B1" activePane="topRight" state="frozen"/>
      <selection pane="topLeft" activeCell="A1" sqref="A1"/>
      <selection pane="topRight" activeCell="D44" sqref="D44"/>
    </sheetView>
  </sheetViews>
  <sheetFormatPr defaultColWidth="9.140625" defaultRowHeight="15"/>
  <cols>
    <col min="1" max="1" width="16.57421875" style="16" customWidth="1"/>
    <col min="2" max="2" width="11.28125" style="16" customWidth="1"/>
    <col min="3" max="3" width="40.140625" style="56" customWidth="1"/>
    <col min="4" max="4" width="4.140625" style="57" customWidth="1"/>
    <col min="5" max="5" width="6.421875" style="7" customWidth="1"/>
    <col min="6" max="6" width="5.7109375" style="35" customWidth="1"/>
    <col min="7" max="8" width="5.8515625" style="15" customWidth="1"/>
    <col min="9" max="9" width="5.28125" style="15" customWidth="1"/>
    <col min="10" max="10" width="4.28125" style="15" customWidth="1"/>
    <col min="11" max="11" width="4.28125" style="9" customWidth="1"/>
    <col min="12" max="13" width="4.8515625" style="138" customWidth="1"/>
    <col min="14" max="14" width="4.28125" style="5" customWidth="1"/>
    <col min="15" max="15" width="4.28125" style="517" customWidth="1"/>
    <col min="16" max="16" width="4.28125" style="262" customWidth="1"/>
    <col min="17" max="17" width="4.28125" style="263" customWidth="1"/>
    <col min="18" max="18" width="4.28125" style="264" customWidth="1"/>
    <col min="19" max="19" width="4.28125" style="265" customWidth="1"/>
    <col min="20" max="21" width="4.28125" style="129" customWidth="1"/>
    <col min="22" max="22" width="4.28125" style="265" customWidth="1"/>
    <col min="23" max="23" width="4.28125" style="542" customWidth="1"/>
    <col min="24" max="24" width="4.28125" style="308" customWidth="1"/>
    <col min="25" max="25" width="4.28125" style="542" customWidth="1"/>
    <col min="26" max="26" width="4.28125" style="129" customWidth="1"/>
    <col min="27" max="27" width="4.28125" style="390" customWidth="1"/>
    <col min="28" max="28" width="4.140625" style="57" customWidth="1"/>
    <col min="29" max="29" width="4.28125" style="850" customWidth="1"/>
    <col min="30" max="30" width="4.28125" style="939" customWidth="1"/>
    <col min="31" max="31" width="4.28125" style="542" customWidth="1"/>
    <col min="32" max="32" width="4.28125" style="129" customWidth="1"/>
    <col min="33" max="33" width="4.28125" style="308" customWidth="1"/>
    <col min="34" max="34" width="4.28125" style="138" customWidth="1"/>
    <col min="35" max="35" width="4.28125" style="265" customWidth="1"/>
    <col min="36" max="36" width="4.28125" style="542" customWidth="1"/>
    <col min="37" max="37" width="4.28125" style="308" customWidth="1"/>
    <col min="38" max="38" width="4.28125" style="265" customWidth="1"/>
    <col min="39" max="39" width="4.28125" style="129" customWidth="1"/>
    <col min="40" max="40" width="4.28125" style="542" customWidth="1"/>
    <col min="41" max="41" width="4.28125" style="308" customWidth="1"/>
    <col min="42" max="16384" width="9.140625" style="57" customWidth="1"/>
  </cols>
  <sheetData>
    <row r="1" spans="1:41" s="103" customFormat="1" ht="179.25" customHeight="1">
      <c r="A1" s="163" t="s">
        <v>261</v>
      </c>
      <c r="B1" s="164" t="s">
        <v>20</v>
      </c>
      <c r="C1" s="242" t="s">
        <v>1</v>
      </c>
      <c r="D1" s="159" t="s">
        <v>2</v>
      </c>
      <c r="E1" s="142" t="s">
        <v>262</v>
      </c>
      <c r="F1" s="361" t="s">
        <v>14</v>
      </c>
      <c r="G1" s="368" t="s">
        <v>268</v>
      </c>
      <c r="H1" s="376" t="s">
        <v>269</v>
      </c>
      <c r="I1" s="176" t="s">
        <v>95</v>
      </c>
      <c r="J1" s="376" t="s">
        <v>270</v>
      </c>
      <c r="K1" s="144" t="s">
        <v>263</v>
      </c>
      <c r="L1" s="145" t="s">
        <v>264</v>
      </c>
      <c r="M1" s="482" t="s">
        <v>266</v>
      </c>
      <c r="N1" s="181" t="s">
        <v>265</v>
      </c>
      <c r="O1" s="489" t="s">
        <v>99</v>
      </c>
      <c r="P1" s="152" t="s">
        <v>100</v>
      </c>
      <c r="Q1" s="153" t="s">
        <v>101</v>
      </c>
      <c r="R1" s="228" t="s">
        <v>109</v>
      </c>
      <c r="S1" s="155" t="s">
        <v>102</v>
      </c>
      <c r="T1" s="156" t="s">
        <v>103</v>
      </c>
      <c r="U1" s="154" t="s">
        <v>525</v>
      </c>
      <c r="V1" s="157" t="s">
        <v>104</v>
      </c>
      <c r="W1" s="483" t="s">
        <v>105</v>
      </c>
      <c r="X1" s="158" t="s">
        <v>110</v>
      </c>
      <c r="Y1" s="484" t="s">
        <v>106</v>
      </c>
      <c r="Z1" s="156" t="s">
        <v>107</v>
      </c>
      <c r="AA1" s="158" t="s">
        <v>633</v>
      </c>
      <c r="AB1" s="227" t="s">
        <v>117</v>
      </c>
      <c r="AC1" s="484" t="s">
        <v>526</v>
      </c>
      <c r="AD1" s="227" t="s">
        <v>694</v>
      </c>
      <c r="AE1" s="484" t="s">
        <v>527</v>
      </c>
      <c r="AF1" s="156" t="s">
        <v>108</v>
      </c>
      <c r="AG1" s="158" t="s">
        <v>111</v>
      </c>
      <c r="AH1" s="155" t="s">
        <v>114</v>
      </c>
      <c r="AI1" s="156" t="s">
        <v>113</v>
      </c>
      <c r="AJ1" s="484" t="s">
        <v>112</v>
      </c>
      <c r="AK1" s="158" t="s">
        <v>248</v>
      </c>
      <c r="AL1" s="155" t="s">
        <v>762</v>
      </c>
      <c r="AM1" s="156" t="s">
        <v>528</v>
      </c>
      <c r="AN1" s="484" t="s">
        <v>116</v>
      </c>
      <c r="AO1" s="1366" t="s">
        <v>839</v>
      </c>
    </row>
    <row r="2" spans="1:41" ht="15.75" thickBot="1">
      <c r="A2" s="357"/>
      <c r="B2" s="358"/>
      <c r="C2" s="363"/>
      <c r="D2" s="229"/>
      <c r="E2" s="230"/>
      <c r="F2" s="362"/>
      <c r="G2" s="369"/>
      <c r="H2" s="377"/>
      <c r="I2" s="359"/>
      <c r="J2" s="663"/>
      <c r="K2" s="355"/>
      <c r="L2" s="231"/>
      <c r="M2" s="481"/>
      <c r="N2" s="232"/>
      <c r="O2" s="587"/>
      <c r="P2" s="510"/>
      <c r="Q2" s="513"/>
      <c r="R2" s="514"/>
      <c r="S2" s="234"/>
      <c r="T2" s="235"/>
      <c r="U2" s="235"/>
      <c r="V2" s="698"/>
      <c r="W2" s="714"/>
      <c r="X2" s="730"/>
      <c r="Y2" s="714"/>
      <c r="Z2" s="235"/>
      <c r="AA2" s="730"/>
      <c r="AB2" s="236"/>
      <c r="AC2" s="1005"/>
      <c r="AD2" s="698"/>
      <c r="AE2" s="714"/>
      <c r="AF2" s="235"/>
      <c r="AG2" s="730"/>
      <c r="AH2" s="236"/>
      <c r="AI2" s="235"/>
      <c r="AJ2" s="714"/>
      <c r="AK2" s="730"/>
      <c r="AL2" s="698"/>
      <c r="AM2" s="235"/>
      <c r="AN2" s="714"/>
      <c r="AO2" s="1355"/>
    </row>
    <row r="3" spans="1:42" s="384" customFormat="1" ht="15">
      <c r="A3" s="670" t="s">
        <v>274</v>
      </c>
      <c r="B3" s="671" t="s">
        <v>141</v>
      </c>
      <c r="C3" s="672" t="s">
        <v>51</v>
      </c>
      <c r="D3" s="597">
        <v>1</v>
      </c>
      <c r="E3" s="621">
        <f aca="true" t="shared" si="0" ref="E3:E34">K3+L3+M3+N3</f>
        <v>141</v>
      </c>
      <c r="F3" s="372">
        <f>G3+I3+K3+M3+20</f>
        <v>68</v>
      </c>
      <c r="G3" s="370"/>
      <c r="H3" s="380"/>
      <c r="I3" s="179"/>
      <c r="J3" s="402"/>
      <c r="K3" s="772">
        <f>P3+T3+U3+Z3+AF3+AI3+AM3</f>
        <v>32</v>
      </c>
      <c r="L3" s="773">
        <f aca="true" t="shared" si="1" ref="L3:L34">R3+X3+AA3+AG3+AK3+AO3</f>
        <v>46</v>
      </c>
      <c r="M3" s="774">
        <f aca="true" t="shared" si="2" ref="M3:M34">O3+W3+Y3+AC3+AE3+AJ3+AN3</f>
        <v>16</v>
      </c>
      <c r="N3" s="391">
        <f aca="true" t="shared" si="3" ref="N3:N34">S3+Q3+V3+AD3+AL3+AB3</f>
        <v>47</v>
      </c>
      <c r="O3" s="515">
        <v>8</v>
      </c>
      <c r="P3" s="74"/>
      <c r="Q3" s="65"/>
      <c r="R3" s="238">
        <v>6</v>
      </c>
      <c r="S3" s="67"/>
      <c r="T3" s="74"/>
      <c r="U3" s="74"/>
      <c r="V3" s="65"/>
      <c r="W3" s="650"/>
      <c r="X3" s="238"/>
      <c r="Y3" s="650"/>
      <c r="Z3" s="74"/>
      <c r="AA3" s="543"/>
      <c r="AB3" s="63">
        <v>12</v>
      </c>
      <c r="AC3" s="574"/>
      <c r="AD3" s="67">
        <v>15</v>
      </c>
      <c r="AE3" s="649"/>
      <c r="AF3" s="74">
        <v>20</v>
      </c>
      <c r="AG3" s="238">
        <v>15</v>
      </c>
      <c r="AH3" s="65" t="s">
        <v>68</v>
      </c>
      <c r="AI3" s="65"/>
      <c r="AJ3" s="650"/>
      <c r="AK3" s="238"/>
      <c r="AL3" s="65">
        <v>20</v>
      </c>
      <c r="AM3" s="74">
        <v>12</v>
      </c>
      <c r="AN3" s="650">
        <v>8</v>
      </c>
      <c r="AO3" s="1358">
        <v>25</v>
      </c>
      <c r="AP3" s="312"/>
    </row>
    <row r="4" spans="1:42" s="384" customFormat="1" ht="15">
      <c r="A4" s="670" t="s">
        <v>353</v>
      </c>
      <c r="B4" s="671" t="s">
        <v>65</v>
      </c>
      <c r="C4" s="681" t="s">
        <v>53</v>
      </c>
      <c r="D4" s="597">
        <v>2</v>
      </c>
      <c r="E4" s="1227">
        <f t="shared" si="0"/>
        <v>90</v>
      </c>
      <c r="F4" s="372">
        <f>G4+H4+I4+J4+K4+M4+N4</f>
        <v>73</v>
      </c>
      <c r="G4" s="370"/>
      <c r="H4" s="178"/>
      <c r="I4" s="406"/>
      <c r="J4" s="403"/>
      <c r="K4" s="149">
        <f>P4+T4+U4+Z4+AF4+AI4+AM4</f>
        <v>30</v>
      </c>
      <c r="L4" s="134">
        <f t="shared" si="1"/>
        <v>17</v>
      </c>
      <c r="M4" s="485">
        <f t="shared" si="2"/>
        <v>33</v>
      </c>
      <c r="N4" s="150">
        <f t="shared" si="3"/>
        <v>10</v>
      </c>
      <c r="O4" s="574"/>
      <c r="P4" s="412">
        <v>10</v>
      </c>
      <c r="Q4" s="67"/>
      <c r="R4" s="543"/>
      <c r="S4" s="67">
        <v>10</v>
      </c>
      <c r="T4" s="412"/>
      <c r="U4" s="412"/>
      <c r="V4" s="67"/>
      <c r="W4" s="718"/>
      <c r="X4" s="543"/>
      <c r="Y4" s="718">
        <v>4</v>
      </c>
      <c r="Z4" s="412"/>
      <c r="AA4" s="543">
        <v>2</v>
      </c>
      <c r="AB4" s="63"/>
      <c r="AC4" s="718">
        <v>15</v>
      </c>
      <c r="AD4" s="67"/>
      <c r="AE4" s="718">
        <v>8</v>
      </c>
      <c r="AF4" s="412"/>
      <c r="AG4" s="543"/>
      <c r="AH4" s="65" t="s">
        <v>68</v>
      </c>
      <c r="AI4" s="67"/>
      <c r="AJ4" s="718"/>
      <c r="AK4" s="543"/>
      <c r="AL4" s="67"/>
      <c r="AM4" s="412">
        <v>20</v>
      </c>
      <c r="AN4" s="718">
        <v>6</v>
      </c>
      <c r="AO4" s="1367">
        <v>15</v>
      </c>
      <c r="AP4" s="64"/>
    </row>
    <row r="5" spans="1:42" s="384" customFormat="1" ht="15">
      <c r="A5" s="670" t="s">
        <v>377</v>
      </c>
      <c r="B5" s="671" t="s">
        <v>50</v>
      </c>
      <c r="C5" s="681" t="s">
        <v>51</v>
      </c>
      <c r="D5" s="597">
        <v>3</v>
      </c>
      <c r="E5" s="621">
        <f t="shared" si="0"/>
        <v>70</v>
      </c>
      <c r="F5" s="373">
        <f>G5+I5+K5+M5+20</f>
        <v>38</v>
      </c>
      <c r="G5" s="370"/>
      <c r="H5" s="380"/>
      <c r="I5" s="179"/>
      <c r="J5" s="402"/>
      <c r="K5" s="149">
        <f aca="true" t="shared" si="4" ref="K5:K63">P5+T5+U5+Z5+AF5+AI5+AM5</f>
        <v>14</v>
      </c>
      <c r="L5" s="134">
        <f t="shared" si="1"/>
        <v>28</v>
      </c>
      <c r="M5" s="485">
        <f t="shared" si="2"/>
        <v>4</v>
      </c>
      <c r="N5" s="182">
        <f t="shared" si="3"/>
        <v>24</v>
      </c>
      <c r="O5" s="574">
        <v>4</v>
      </c>
      <c r="P5" s="412">
        <v>4</v>
      </c>
      <c r="Q5" s="67">
        <v>20</v>
      </c>
      <c r="R5" s="543">
        <v>20</v>
      </c>
      <c r="S5" s="67">
        <v>4</v>
      </c>
      <c r="T5" s="72"/>
      <c r="U5" s="72"/>
      <c r="V5" s="63"/>
      <c r="W5" s="649"/>
      <c r="X5" s="237"/>
      <c r="Y5" s="649"/>
      <c r="Z5" s="412">
        <v>10</v>
      </c>
      <c r="AA5" s="543">
        <v>8</v>
      </c>
      <c r="AB5" s="63"/>
      <c r="AC5" s="574"/>
      <c r="AD5" s="63"/>
      <c r="AE5" s="649"/>
      <c r="AF5" s="72"/>
      <c r="AG5" s="237"/>
      <c r="AH5" s="65" t="s">
        <v>68</v>
      </c>
      <c r="AI5" s="72"/>
      <c r="AJ5" s="649"/>
      <c r="AK5" s="237"/>
      <c r="AL5" s="63"/>
      <c r="AM5" s="72"/>
      <c r="AN5" s="649"/>
      <c r="AO5" s="1357"/>
      <c r="AP5" s="64"/>
    </row>
    <row r="6" spans="1:42" s="384" customFormat="1" ht="15">
      <c r="A6" s="678" t="s">
        <v>554</v>
      </c>
      <c r="B6" s="679" t="s">
        <v>555</v>
      </c>
      <c r="C6" s="680" t="s">
        <v>556</v>
      </c>
      <c r="D6" s="597">
        <v>4</v>
      </c>
      <c r="E6" s="621">
        <f t="shared" si="0"/>
        <v>63</v>
      </c>
      <c r="F6" s="373"/>
      <c r="G6" s="370"/>
      <c r="H6" s="380"/>
      <c r="I6" s="179"/>
      <c r="J6" s="402"/>
      <c r="K6" s="149">
        <f t="shared" si="4"/>
        <v>4</v>
      </c>
      <c r="L6" s="134">
        <f t="shared" si="1"/>
        <v>25</v>
      </c>
      <c r="M6" s="485">
        <f t="shared" si="2"/>
        <v>8</v>
      </c>
      <c r="N6" s="182">
        <f t="shared" si="3"/>
        <v>26</v>
      </c>
      <c r="O6" s="574"/>
      <c r="P6" s="412"/>
      <c r="Q6" s="67"/>
      <c r="R6" s="543"/>
      <c r="S6" s="67">
        <v>6</v>
      </c>
      <c r="T6" s="72">
        <v>4</v>
      </c>
      <c r="U6" s="72"/>
      <c r="V6" s="63">
        <v>20</v>
      </c>
      <c r="W6" s="649">
        <v>8</v>
      </c>
      <c r="X6" s="237">
        <v>25</v>
      </c>
      <c r="Y6" s="649"/>
      <c r="Z6" s="412"/>
      <c r="AA6" s="543"/>
      <c r="AB6" s="63"/>
      <c r="AC6" s="574"/>
      <c r="AD6" s="63"/>
      <c r="AE6" s="649"/>
      <c r="AF6" s="72"/>
      <c r="AG6" s="237"/>
      <c r="AH6" s="65" t="s">
        <v>68</v>
      </c>
      <c r="AI6" s="72"/>
      <c r="AJ6" s="649"/>
      <c r="AK6" s="237"/>
      <c r="AL6" s="63"/>
      <c r="AM6" s="72"/>
      <c r="AN6" s="649"/>
      <c r="AO6" s="1357"/>
      <c r="AP6" s="383"/>
    </row>
    <row r="7" spans="1:42" s="384" customFormat="1" ht="15">
      <c r="A7" s="168" t="s">
        <v>355</v>
      </c>
      <c r="B7" s="66" t="s">
        <v>43</v>
      </c>
      <c r="C7" s="364" t="s">
        <v>54</v>
      </c>
      <c r="D7" s="597">
        <v>5</v>
      </c>
      <c r="E7" s="621">
        <f t="shared" si="0"/>
        <v>47</v>
      </c>
      <c r="F7" s="373">
        <f>G7+H7+I7+J7+K7+M7+N7</f>
        <v>35</v>
      </c>
      <c r="G7" s="370"/>
      <c r="H7" s="378"/>
      <c r="I7" s="179"/>
      <c r="J7" s="403"/>
      <c r="K7" s="149">
        <f t="shared" si="4"/>
        <v>0</v>
      </c>
      <c r="L7" s="134">
        <f t="shared" si="1"/>
        <v>12</v>
      </c>
      <c r="M7" s="485">
        <f t="shared" si="2"/>
        <v>20</v>
      </c>
      <c r="N7" s="150">
        <f t="shared" si="3"/>
        <v>15</v>
      </c>
      <c r="O7" s="574"/>
      <c r="P7" s="412"/>
      <c r="Q7" s="67"/>
      <c r="R7" s="543"/>
      <c r="S7" s="67"/>
      <c r="T7" s="412"/>
      <c r="U7" s="412"/>
      <c r="V7" s="67"/>
      <c r="W7" s="718"/>
      <c r="X7" s="543"/>
      <c r="Y7" s="718"/>
      <c r="Z7" s="412"/>
      <c r="AA7" s="543"/>
      <c r="AB7" s="63"/>
      <c r="AC7" s="574"/>
      <c r="AD7" s="67"/>
      <c r="AE7" s="718"/>
      <c r="AF7" s="412"/>
      <c r="AG7" s="543"/>
      <c r="AH7" s="65" t="s">
        <v>68</v>
      </c>
      <c r="AI7" s="67"/>
      <c r="AJ7" s="718"/>
      <c r="AK7" s="543"/>
      <c r="AL7" s="67">
        <v>15</v>
      </c>
      <c r="AM7" s="412"/>
      <c r="AN7" s="718">
        <v>20</v>
      </c>
      <c r="AO7" s="1367">
        <v>12</v>
      </c>
      <c r="AP7" s="64"/>
    </row>
    <row r="8" spans="1:42" s="384" customFormat="1" ht="15">
      <c r="A8" s="168" t="s">
        <v>703</v>
      </c>
      <c r="B8" s="66" t="s">
        <v>570</v>
      </c>
      <c r="C8" s="364" t="s">
        <v>17</v>
      </c>
      <c r="D8" s="597">
        <v>6</v>
      </c>
      <c r="E8" s="621">
        <f t="shared" si="0"/>
        <v>42</v>
      </c>
      <c r="F8" s="373">
        <f>G8+H8+I8+J8+K8+M8+N8</f>
        <v>28</v>
      </c>
      <c r="G8" s="370"/>
      <c r="H8" s="378"/>
      <c r="I8" s="179"/>
      <c r="J8" s="403"/>
      <c r="K8" s="149">
        <f t="shared" si="4"/>
        <v>18</v>
      </c>
      <c r="L8" s="134">
        <f t="shared" si="1"/>
        <v>14</v>
      </c>
      <c r="M8" s="485">
        <f t="shared" si="2"/>
        <v>10</v>
      </c>
      <c r="N8" s="150">
        <f t="shared" si="3"/>
        <v>0</v>
      </c>
      <c r="O8" s="574"/>
      <c r="P8" s="412"/>
      <c r="Q8" s="67"/>
      <c r="R8" s="543"/>
      <c r="S8" s="67"/>
      <c r="T8" s="72"/>
      <c r="U8" s="72"/>
      <c r="V8" s="63"/>
      <c r="W8" s="649"/>
      <c r="X8" s="237"/>
      <c r="Y8" s="649"/>
      <c r="Z8" s="412"/>
      <c r="AA8" s="543"/>
      <c r="AB8" s="63"/>
      <c r="AC8" s="574"/>
      <c r="AD8" s="63"/>
      <c r="AE8" s="649"/>
      <c r="AF8" s="72">
        <v>6</v>
      </c>
      <c r="AG8" s="237">
        <v>2</v>
      </c>
      <c r="AH8" s="65" t="s">
        <v>68</v>
      </c>
      <c r="AI8" s="72">
        <v>12</v>
      </c>
      <c r="AJ8" s="649">
        <v>10</v>
      </c>
      <c r="AK8" s="237">
        <v>12</v>
      </c>
      <c r="AL8" s="63"/>
      <c r="AM8" s="72"/>
      <c r="AN8" s="649"/>
      <c r="AO8" s="1357"/>
      <c r="AP8" s="64"/>
    </row>
    <row r="9" spans="1:42" s="384" customFormat="1" ht="15">
      <c r="A9" s="699" t="s">
        <v>592</v>
      </c>
      <c r="B9" s="700" t="s">
        <v>593</v>
      </c>
      <c r="C9" s="701" t="s">
        <v>594</v>
      </c>
      <c r="D9" s="597">
        <v>7</v>
      </c>
      <c r="E9" s="621">
        <f t="shared" si="0"/>
        <v>39</v>
      </c>
      <c r="F9" s="373"/>
      <c r="G9" s="370"/>
      <c r="H9" s="378"/>
      <c r="I9" s="179"/>
      <c r="J9" s="403"/>
      <c r="K9" s="149">
        <f t="shared" si="4"/>
        <v>0</v>
      </c>
      <c r="L9" s="134">
        <f t="shared" si="1"/>
        <v>15</v>
      </c>
      <c r="M9" s="485">
        <f t="shared" si="2"/>
        <v>12</v>
      </c>
      <c r="N9" s="150">
        <f t="shared" si="3"/>
        <v>12</v>
      </c>
      <c r="O9" s="515"/>
      <c r="P9" s="74"/>
      <c r="Q9" s="65"/>
      <c r="R9" s="238"/>
      <c r="S9" s="67"/>
      <c r="T9" s="74"/>
      <c r="U9" s="74"/>
      <c r="V9" s="65">
        <v>12</v>
      </c>
      <c r="W9" s="650">
        <v>12</v>
      </c>
      <c r="X9" s="238">
        <v>15</v>
      </c>
      <c r="Y9" s="650"/>
      <c r="Z9" s="412"/>
      <c r="AA9" s="543"/>
      <c r="AB9" s="65"/>
      <c r="AC9" s="574"/>
      <c r="AD9" s="63"/>
      <c r="AE9" s="650"/>
      <c r="AF9" s="74"/>
      <c r="AG9" s="238"/>
      <c r="AH9" s="65" t="s">
        <v>68</v>
      </c>
      <c r="AI9" s="74"/>
      <c r="AJ9" s="650"/>
      <c r="AK9" s="238"/>
      <c r="AL9" s="65"/>
      <c r="AM9" s="74"/>
      <c r="AN9" s="650"/>
      <c r="AO9" s="1358"/>
      <c r="AP9" s="64"/>
    </row>
    <row r="10" spans="1:42" s="384" customFormat="1" ht="15">
      <c r="A10" s="675" t="s">
        <v>542</v>
      </c>
      <c r="B10" s="676" t="s">
        <v>543</v>
      </c>
      <c r="C10" s="677" t="s">
        <v>62</v>
      </c>
      <c r="D10" s="597">
        <v>8</v>
      </c>
      <c r="E10" s="621">
        <f t="shared" si="0"/>
        <v>32</v>
      </c>
      <c r="F10" s="372">
        <f>G10+I10+K10+M10+20</f>
        <v>55</v>
      </c>
      <c r="G10" s="370"/>
      <c r="H10" s="380"/>
      <c r="I10" s="179">
        <v>31</v>
      </c>
      <c r="J10" s="402">
        <v>6</v>
      </c>
      <c r="K10" s="149">
        <f t="shared" si="4"/>
        <v>4</v>
      </c>
      <c r="L10" s="134">
        <f t="shared" si="1"/>
        <v>2</v>
      </c>
      <c r="M10" s="485">
        <f t="shared" si="2"/>
        <v>0</v>
      </c>
      <c r="N10" s="182">
        <f t="shared" si="3"/>
        <v>26</v>
      </c>
      <c r="O10" s="515"/>
      <c r="P10" s="74"/>
      <c r="Q10" s="65"/>
      <c r="R10" s="238"/>
      <c r="S10" s="67"/>
      <c r="T10" s="74"/>
      <c r="U10" s="74"/>
      <c r="V10" s="65"/>
      <c r="W10" s="650"/>
      <c r="X10" s="238"/>
      <c r="Y10" s="650"/>
      <c r="Z10" s="412">
        <v>2</v>
      </c>
      <c r="AA10" s="543"/>
      <c r="AB10" s="65">
        <v>20</v>
      </c>
      <c r="AC10" s="574"/>
      <c r="AD10" s="63">
        <v>6</v>
      </c>
      <c r="AE10" s="650"/>
      <c r="AF10" s="74"/>
      <c r="AG10" s="238"/>
      <c r="AH10" s="65" t="s">
        <v>68</v>
      </c>
      <c r="AI10" s="74">
        <v>2</v>
      </c>
      <c r="AJ10" s="650"/>
      <c r="AK10" s="238">
        <v>2</v>
      </c>
      <c r="AL10" s="65"/>
      <c r="AM10" s="74"/>
      <c r="AN10" s="650"/>
      <c r="AO10" s="1358"/>
      <c r="AP10" s="64"/>
    </row>
    <row r="11" spans="1:42" s="384" customFormat="1" ht="15">
      <c r="A11" s="168" t="s">
        <v>701</v>
      </c>
      <c r="B11" s="66" t="s">
        <v>234</v>
      </c>
      <c r="C11" s="364" t="s">
        <v>702</v>
      </c>
      <c r="D11" s="597">
        <v>9</v>
      </c>
      <c r="E11" s="621">
        <f t="shared" si="0"/>
        <v>32</v>
      </c>
      <c r="F11" s="373">
        <f>G11+H11+I11+J11+K11+M11+N11</f>
        <v>24</v>
      </c>
      <c r="G11" s="370"/>
      <c r="H11" s="378"/>
      <c r="I11" s="179"/>
      <c r="J11" s="403"/>
      <c r="K11" s="149">
        <f t="shared" si="4"/>
        <v>12</v>
      </c>
      <c r="L11" s="134">
        <f t="shared" si="1"/>
        <v>8</v>
      </c>
      <c r="M11" s="485">
        <f t="shared" si="2"/>
        <v>12</v>
      </c>
      <c r="N11" s="150">
        <f t="shared" si="3"/>
        <v>0</v>
      </c>
      <c r="O11" s="574"/>
      <c r="P11" s="412"/>
      <c r="Q11" s="67"/>
      <c r="R11" s="543"/>
      <c r="S11" s="67"/>
      <c r="T11" s="72"/>
      <c r="U11" s="72"/>
      <c r="V11" s="63"/>
      <c r="W11" s="649"/>
      <c r="X11" s="237"/>
      <c r="Y11" s="649"/>
      <c r="Z11" s="412"/>
      <c r="AA11" s="543"/>
      <c r="AB11" s="63"/>
      <c r="AC11" s="574"/>
      <c r="AD11" s="63"/>
      <c r="AE11" s="649">
        <v>12</v>
      </c>
      <c r="AF11" s="72">
        <v>12</v>
      </c>
      <c r="AG11" s="237">
        <v>8</v>
      </c>
      <c r="AH11" s="65" t="s">
        <v>68</v>
      </c>
      <c r="AI11" s="72"/>
      <c r="AJ11" s="649"/>
      <c r="AK11" s="237"/>
      <c r="AL11" s="63"/>
      <c r="AM11" s="72"/>
      <c r="AN11" s="649"/>
      <c r="AO11" s="1357"/>
      <c r="AP11" s="383"/>
    </row>
    <row r="12" spans="1:42" s="384" customFormat="1" ht="15">
      <c r="A12" s="168" t="s">
        <v>344</v>
      </c>
      <c r="B12" s="66" t="s">
        <v>161</v>
      </c>
      <c r="C12" s="364" t="s">
        <v>72</v>
      </c>
      <c r="D12" s="597">
        <v>10</v>
      </c>
      <c r="E12" s="621">
        <f t="shared" si="0"/>
        <v>27</v>
      </c>
      <c r="F12" s="373">
        <f>G12+H12+I12+J12+K12+M12+N12</f>
        <v>33</v>
      </c>
      <c r="G12" s="370"/>
      <c r="H12" s="378"/>
      <c r="I12" s="179">
        <v>6</v>
      </c>
      <c r="J12" s="403"/>
      <c r="K12" s="149">
        <f t="shared" si="4"/>
        <v>0</v>
      </c>
      <c r="L12" s="134">
        <f t="shared" si="1"/>
        <v>0</v>
      </c>
      <c r="M12" s="485">
        <f t="shared" si="2"/>
        <v>27</v>
      </c>
      <c r="N12" s="150">
        <f t="shared" si="3"/>
        <v>0</v>
      </c>
      <c r="O12" s="515"/>
      <c r="P12" s="74"/>
      <c r="Q12" s="65"/>
      <c r="R12" s="238"/>
      <c r="S12" s="67"/>
      <c r="T12" s="412"/>
      <c r="U12" s="412"/>
      <c r="V12" s="67"/>
      <c r="W12" s="718"/>
      <c r="X12" s="543"/>
      <c r="Y12" s="718"/>
      <c r="Z12" s="412"/>
      <c r="AA12" s="543"/>
      <c r="AB12" s="63"/>
      <c r="AC12" s="574"/>
      <c r="AD12" s="67"/>
      <c r="AE12" s="718"/>
      <c r="AF12" s="412"/>
      <c r="AG12" s="543"/>
      <c r="AH12" s="65" t="s">
        <v>68</v>
      </c>
      <c r="AI12" s="67"/>
      <c r="AJ12" s="718">
        <v>12</v>
      </c>
      <c r="AK12" s="543"/>
      <c r="AL12" s="67"/>
      <c r="AM12" s="412"/>
      <c r="AN12" s="718">
        <v>15</v>
      </c>
      <c r="AO12" s="1367"/>
      <c r="AP12" s="383"/>
    </row>
    <row r="13" spans="1:42" s="384" customFormat="1" ht="15">
      <c r="A13" s="670" t="s">
        <v>281</v>
      </c>
      <c r="B13" s="671" t="s">
        <v>11</v>
      </c>
      <c r="C13" s="681" t="s">
        <v>5</v>
      </c>
      <c r="D13" s="597">
        <v>11</v>
      </c>
      <c r="E13" s="621">
        <f t="shared" si="0"/>
        <v>27</v>
      </c>
      <c r="F13" s="373">
        <f>G13+H13+I13+J13+K13+M13+N13</f>
        <v>26</v>
      </c>
      <c r="G13" s="370"/>
      <c r="H13" s="378"/>
      <c r="I13" s="179"/>
      <c r="J13" s="403"/>
      <c r="K13" s="149">
        <f t="shared" si="4"/>
        <v>0</v>
      </c>
      <c r="L13" s="134">
        <f t="shared" si="1"/>
        <v>1</v>
      </c>
      <c r="M13" s="485">
        <f t="shared" si="2"/>
        <v>26</v>
      </c>
      <c r="N13" s="150">
        <f t="shared" si="3"/>
        <v>0</v>
      </c>
      <c r="O13" s="574"/>
      <c r="P13" s="412"/>
      <c r="Q13" s="67"/>
      <c r="R13" s="543"/>
      <c r="S13" s="67"/>
      <c r="T13" s="412"/>
      <c r="U13" s="412"/>
      <c r="V13" s="67"/>
      <c r="W13" s="718"/>
      <c r="X13" s="543"/>
      <c r="Y13" s="718">
        <v>6</v>
      </c>
      <c r="Z13" s="412"/>
      <c r="AA13" s="543">
        <v>1</v>
      </c>
      <c r="AB13" s="63"/>
      <c r="AC13" s="574">
        <v>20</v>
      </c>
      <c r="AD13" s="67"/>
      <c r="AE13" s="718"/>
      <c r="AF13" s="412"/>
      <c r="AG13" s="543"/>
      <c r="AH13" s="65" t="s">
        <v>68</v>
      </c>
      <c r="AI13" s="67"/>
      <c r="AJ13" s="718"/>
      <c r="AK13" s="543"/>
      <c r="AL13" s="67"/>
      <c r="AM13" s="412"/>
      <c r="AN13" s="718"/>
      <c r="AO13" s="1367"/>
      <c r="AP13" s="64"/>
    </row>
    <row r="14" spans="1:42" s="384" customFormat="1" ht="15">
      <c r="A14" s="699" t="s">
        <v>759</v>
      </c>
      <c r="B14" s="700" t="s">
        <v>760</v>
      </c>
      <c r="C14" s="701" t="s">
        <v>761</v>
      </c>
      <c r="D14" s="597">
        <v>12</v>
      </c>
      <c r="E14" s="621">
        <f t="shared" si="0"/>
        <v>27</v>
      </c>
      <c r="F14" s="373">
        <f>G14+H14+I14+J14+K14+M14+N14</f>
        <v>17</v>
      </c>
      <c r="G14" s="370"/>
      <c r="H14" s="378"/>
      <c r="I14" s="179"/>
      <c r="J14" s="403"/>
      <c r="K14" s="149">
        <f t="shared" si="4"/>
        <v>15</v>
      </c>
      <c r="L14" s="134">
        <f t="shared" si="1"/>
        <v>10</v>
      </c>
      <c r="M14" s="485">
        <f t="shared" si="2"/>
        <v>2</v>
      </c>
      <c r="N14" s="150">
        <f t="shared" si="3"/>
        <v>0</v>
      </c>
      <c r="O14" s="515"/>
      <c r="P14" s="74"/>
      <c r="Q14" s="65"/>
      <c r="R14" s="238"/>
      <c r="S14" s="67"/>
      <c r="T14" s="74"/>
      <c r="U14" s="74"/>
      <c r="V14" s="65"/>
      <c r="W14" s="650"/>
      <c r="X14" s="238"/>
      <c r="Y14" s="650"/>
      <c r="Z14" s="412"/>
      <c r="AA14" s="543"/>
      <c r="AB14" s="65"/>
      <c r="AC14" s="574"/>
      <c r="AD14" s="63"/>
      <c r="AE14" s="650"/>
      <c r="AF14" s="74"/>
      <c r="AG14" s="238"/>
      <c r="AH14" s="65" t="s">
        <v>68</v>
      </c>
      <c r="AI14" s="74">
        <v>15</v>
      </c>
      <c r="AJ14" s="650">
        <v>2</v>
      </c>
      <c r="AK14" s="238">
        <v>10</v>
      </c>
      <c r="AL14" s="65"/>
      <c r="AM14" s="74"/>
      <c r="AN14" s="650"/>
      <c r="AO14" s="1358"/>
      <c r="AP14" s="64"/>
    </row>
    <row r="15" spans="1:42" s="384" customFormat="1" ht="15">
      <c r="A15" s="168" t="s">
        <v>441</v>
      </c>
      <c r="B15" s="66" t="s">
        <v>442</v>
      </c>
      <c r="C15" s="364" t="s">
        <v>532</v>
      </c>
      <c r="D15" s="597">
        <v>13</v>
      </c>
      <c r="E15" s="621">
        <f t="shared" si="0"/>
        <v>26</v>
      </c>
      <c r="F15" s="373">
        <f>G15+H15+I15+J15+K15+M15+N15</f>
        <v>26</v>
      </c>
      <c r="G15" s="370"/>
      <c r="H15" s="378"/>
      <c r="I15" s="179"/>
      <c r="J15" s="403"/>
      <c r="K15" s="149">
        <f t="shared" si="4"/>
        <v>20</v>
      </c>
      <c r="L15" s="134">
        <f t="shared" si="1"/>
        <v>0</v>
      </c>
      <c r="M15" s="485">
        <f t="shared" si="2"/>
        <v>0</v>
      </c>
      <c r="N15" s="150">
        <f t="shared" si="3"/>
        <v>6</v>
      </c>
      <c r="O15" s="574"/>
      <c r="P15" s="412"/>
      <c r="Q15" s="67"/>
      <c r="R15" s="543"/>
      <c r="S15" s="67"/>
      <c r="T15" s="72"/>
      <c r="U15" s="72"/>
      <c r="V15" s="63"/>
      <c r="W15" s="649"/>
      <c r="X15" s="237"/>
      <c r="Y15" s="649"/>
      <c r="Z15" s="412"/>
      <c r="AA15" s="543"/>
      <c r="AB15" s="63"/>
      <c r="AC15" s="574"/>
      <c r="AD15" s="63"/>
      <c r="AE15" s="649"/>
      <c r="AF15" s="72"/>
      <c r="AG15" s="237"/>
      <c r="AH15" s="65" t="s">
        <v>68</v>
      </c>
      <c r="AI15" s="72">
        <v>10</v>
      </c>
      <c r="AJ15" s="649"/>
      <c r="AK15" s="237"/>
      <c r="AL15" s="63">
        <v>6</v>
      </c>
      <c r="AM15" s="72">
        <v>10</v>
      </c>
      <c r="AN15" s="649"/>
      <c r="AO15" s="1357"/>
      <c r="AP15" s="383"/>
    </row>
    <row r="16" spans="1:42" s="384" customFormat="1" ht="15">
      <c r="A16" s="678" t="s">
        <v>612</v>
      </c>
      <c r="B16" s="679" t="s">
        <v>613</v>
      </c>
      <c r="C16" s="726" t="s">
        <v>559</v>
      </c>
      <c r="D16" s="597">
        <v>14</v>
      </c>
      <c r="E16" s="621">
        <f t="shared" si="0"/>
        <v>24</v>
      </c>
      <c r="F16" s="373"/>
      <c r="G16" s="370"/>
      <c r="H16" s="378"/>
      <c r="I16" s="179"/>
      <c r="J16" s="403"/>
      <c r="K16" s="149">
        <f t="shared" si="4"/>
        <v>10</v>
      </c>
      <c r="L16" s="134">
        <f t="shared" si="1"/>
        <v>8</v>
      </c>
      <c r="M16" s="485">
        <f t="shared" si="2"/>
        <v>6</v>
      </c>
      <c r="N16" s="150">
        <f t="shared" si="3"/>
        <v>0</v>
      </c>
      <c r="O16" s="515"/>
      <c r="P16" s="74"/>
      <c r="Q16" s="65"/>
      <c r="R16" s="238"/>
      <c r="S16" s="67"/>
      <c r="T16" s="74"/>
      <c r="U16" s="74">
        <v>10</v>
      </c>
      <c r="V16" s="65"/>
      <c r="W16" s="650">
        <v>6</v>
      </c>
      <c r="X16" s="238">
        <v>8</v>
      </c>
      <c r="Y16" s="650"/>
      <c r="Z16" s="74"/>
      <c r="AA16" s="543"/>
      <c r="AB16" s="63"/>
      <c r="AC16" s="574"/>
      <c r="AD16" s="67"/>
      <c r="AE16" s="649"/>
      <c r="AF16" s="74"/>
      <c r="AG16" s="238"/>
      <c r="AH16" s="65" t="s">
        <v>68</v>
      </c>
      <c r="AI16" s="65"/>
      <c r="AJ16" s="650"/>
      <c r="AK16" s="238"/>
      <c r="AL16" s="65"/>
      <c r="AM16" s="74"/>
      <c r="AN16" s="650"/>
      <c r="AO16" s="1358"/>
      <c r="AP16" s="312"/>
    </row>
    <row r="17" spans="1:42" s="384" customFormat="1" ht="15">
      <c r="A17" s="678" t="s">
        <v>415</v>
      </c>
      <c r="B17" s="679" t="s">
        <v>597</v>
      </c>
      <c r="C17" s="701" t="s">
        <v>598</v>
      </c>
      <c r="D17" s="597">
        <v>15</v>
      </c>
      <c r="E17" s="621">
        <f t="shared" si="0"/>
        <v>26</v>
      </c>
      <c r="F17" s="373"/>
      <c r="G17" s="370"/>
      <c r="H17" s="378"/>
      <c r="I17" s="179"/>
      <c r="J17" s="403"/>
      <c r="K17" s="149">
        <f t="shared" si="4"/>
        <v>6</v>
      </c>
      <c r="L17" s="134">
        <f t="shared" si="1"/>
        <v>14</v>
      </c>
      <c r="M17" s="485">
        <f t="shared" si="2"/>
        <v>0</v>
      </c>
      <c r="N17" s="150">
        <f t="shared" si="3"/>
        <v>6</v>
      </c>
      <c r="O17" s="515"/>
      <c r="P17" s="74"/>
      <c r="Q17" s="65"/>
      <c r="R17" s="238"/>
      <c r="S17" s="67"/>
      <c r="T17" s="412"/>
      <c r="U17" s="412"/>
      <c r="V17" s="67">
        <v>2</v>
      </c>
      <c r="W17" s="718"/>
      <c r="X17" s="543">
        <v>6</v>
      </c>
      <c r="Y17" s="718"/>
      <c r="Z17" s="412"/>
      <c r="AA17" s="543"/>
      <c r="AB17" s="63"/>
      <c r="AC17" s="574"/>
      <c r="AD17" s="67"/>
      <c r="AE17" s="718"/>
      <c r="AF17" s="412"/>
      <c r="AG17" s="543"/>
      <c r="AH17" s="65" t="s">
        <v>68</v>
      </c>
      <c r="AI17" s="67"/>
      <c r="AJ17" s="718"/>
      <c r="AK17" s="543"/>
      <c r="AL17" s="67">
        <v>4</v>
      </c>
      <c r="AM17" s="412">
        <v>6</v>
      </c>
      <c r="AN17" s="718"/>
      <c r="AO17" s="1367">
        <v>8</v>
      </c>
      <c r="AP17" s="312"/>
    </row>
    <row r="18" spans="1:42" s="384" customFormat="1" ht="15">
      <c r="A18" s="168" t="s">
        <v>524</v>
      </c>
      <c r="B18" s="66" t="s">
        <v>445</v>
      </c>
      <c r="C18" s="367" t="s">
        <v>15</v>
      </c>
      <c r="D18" s="597">
        <v>16</v>
      </c>
      <c r="E18" s="621">
        <f t="shared" si="0"/>
        <v>23</v>
      </c>
      <c r="F18" s="372">
        <f>G18+I18+K18+M18+20</f>
        <v>20</v>
      </c>
      <c r="G18" s="370"/>
      <c r="H18" s="380"/>
      <c r="I18" s="179"/>
      <c r="J18" s="402"/>
      <c r="K18" s="149">
        <f t="shared" si="4"/>
        <v>0</v>
      </c>
      <c r="L18" s="134">
        <f t="shared" si="1"/>
        <v>0</v>
      </c>
      <c r="M18" s="485">
        <f t="shared" si="2"/>
        <v>0</v>
      </c>
      <c r="N18" s="182">
        <f t="shared" si="3"/>
        <v>23</v>
      </c>
      <c r="O18" s="515"/>
      <c r="P18" s="74"/>
      <c r="Q18" s="65">
        <v>8</v>
      </c>
      <c r="R18" s="238"/>
      <c r="S18" s="67"/>
      <c r="T18" s="74"/>
      <c r="U18" s="74"/>
      <c r="V18" s="65"/>
      <c r="W18" s="650"/>
      <c r="X18" s="238"/>
      <c r="Y18" s="650"/>
      <c r="Z18" s="74"/>
      <c r="AA18" s="543"/>
      <c r="AB18" s="63">
        <v>15</v>
      </c>
      <c r="AC18" s="574"/>
      <c r="AD18" s="67"/>
      <c r="AE18" s="649"/>
      <c r="AF18" s="74"/>
      <c r="AG18" s="238"/>
      <c r="AH18" s="65" t="s">
        <v>68</v>
      </c>
      <c r="AI18" s="65"/>
      <c r="AJ18" s="650"/>
      <c r="AK18" s="238"/>
      <c r="AL18" s="65"/>
      <c r="AM18" s="74"/>
      <c r="AN18" s="650"/>
      <c r="AO18" s="1358"/>
      <c r="AP18" s="383"/>
    </row>
    <row r="19" spans="1:42" s="384" customFormat="1" ht="15">
      <c r="A19" s="168" t="s">
        <v>634</v>
      </c>
      <c r="B19" s="66" t="s">
        <v>635</v>
      </c>
      <c r="C19" s="364" t="s">
        <v>51</v>
      </c>
      <c r="D19" s="597">
        <v>17</v>
      </c>
      <c r="E19" s="621">
        <f t="shared" si="0"/>
        <v>22</v>
      </c>
      <c r="F19" s="373">
        <f>G19+H19+I19+J19+K19+M19+N19</f>
        <v>18</v>
      </c>
      <c r="G19" s="370"/>
      <c r="H19" s="378"/>
      <c r="I19" s="179"/>
      <c r="J19" s="403"/>
      <c r="K19" s="149">
        <f t="shared" si="4"/>
        <v>0</v>
      </c>
      <c r="L19" s="134">
        <f t="shared" si="1"/>
        <v>4</v>
      </c>
      <c r="M19" s="485">
        <f t="shared" si="2"/>
        <v>18</v>
      </c>
      <c r="N19" s="150">
        <f t="shared" si="3"/>
        <v>0</v>
      </c>
      <c r="O19" s="574"/>
      <c r="P19" s="412"/>
      <c r="Q19" s="67"/>
      <c r="R19" s="543"/>
      <c r="S19" s="67"/>
      <c r="T19" s="412"/>
      <c r="U19" s="412"/>
      <c r="V19" s="67"/>
      <c r="W19" s="718"/>
      <c r="X19" s="543"/>
      <c r="Y19" s="718">
        <v>8</v>
      </c>
      <c r="Z19" s="412"/>
      <c r="AA19" s="543">
        <v>4</v>
      </c>
      <c r="AB19" s="63"/>
      <c r="AC19" s="574"/>
      <c r="AD19" s="67"/>
      <c r="AE19" s="718">
        <v>10</v>
      </c>
      <c r="AF19" s="412"/>
      <c r="AG19" s="543"/>
      <c r="AH19" s="65" t="s">
        <v>68</v>
      </c>
      <c r="AI19" s="67"/>
      <c r="AJ19" s="718"/>
      <c r="AK19" s="543"/>
      <c r="AL19" s="67"/>
      <c r="AM19" s="412"/>
      <c r="AN19" s="718"/>
      <c r="AO19" s="1367"/>
      <c r="AP19" s="64"/>
    </row>
    <row r="20" spans="1:42" s="384" customFormat="1" ht="15">
      <c r="A20" s="168" t="s">
        <v>550</v>
      </c>
      <c r="B20" s="66" t="s">
        <v>551</v>
      </c>
      <c r="C20" s="365" t="s">
        <v>53</v>
      </c>
      <c r="D20" s="597">
        <v>18</v>
      </c>
      <c r="E20" s="621">
        <f t="shared" si="0"/>
        <v>20</v>
      </c>
      <c r="F20" s="372">
        <f>G20+I20+K20+M20+20</f>
        <v>46</v>
      </c>
      <c r="G20" s="370"/>
      <c r="H20" s="380"/>
      <c r="I20" s="179">
        <v>26</v>
      </c>
      <c r="J20" s="402">
        <v>31</v>
      </c>
      <c r="K20" s="149">
        <f t="shared" si="4"/>
        <v>0</v>
      </c>
      <c r="L20" s="134">
        <f t="shared" si="1"/>
        <v>0</v>
      </c>
      <c r="M20" s="485">
        <f t="shared" si="2"/>
        <v>0</v>
      </c>
      <c r="N20" s="182">
        <f t="shared" si="3"/>
        <v>20</v>
      </c>
      <c r="O20" s="515"/>
      <c r="P20" s="74"/>
      <c r="Q20" s="65"/>
      <c r="R20" s="238"/>
      <c r="S20" s="67">
        <v>20</v>
      </c>
      <c r="T20" s="72"/>
      <c r="U20" s="72"/>
      <c r="V20" s="63"/>
      <c r="W20" s="649"/>
      <c r="X20" s="237"/>
      <c r="Y20" s="649"/>
      <c r="Z20" s="412"/>
      <c r="AA20" s="543"/>
      <c r="AB20" s="63"/>
      <c r="AC20" s="574"/>
      <c r="AD20" s="63"/>
      <c r="AE20" s="649"/>
      <c r="AF20" s="72"/>
      <c r="AG20" s="237"/>
      <c r="AH20" s="65" t="s">
        <v>68</v>
      </c>
      <c r="AI20" s="72"/>
      <c r="AJ20" s="649"/>
      <c r="AK20" s="237"/>
      <c r="AL20" s="63"/>
      <c r="AM20" s="72"/>
      <c r="AN20" s="649"/>
      <c r="AO20" s="1357"/>
      <c r="AP20" s="64"/>
    </row>
    <row r="21" spans="1:42" s="384" customFormat="1" ht="15">
      <c r="A21" s="168" t="s">
        <v>617</v>
      </c>
      <c r="B21" s="66" t="s">
        <v>618</v>
      </c>
      <c r="C21" s="365" t="s">
        <v>619</v>
      </c>
      <c r="D21" s="597">
        <v>19</v>
      </c>
      <c r="E21" s="621">
        <f t="shared" si="0"/>
        <v>20</v>
      </c>
      <c r="F21" s="373">
        <f>G21+H21+I21+J21+K21+M21+N21</f>
        <v>20</v>
      </c>
      <c r="G21" s="370"/>
      <c r="H21" s="378"/>
      <c r="I21" s="179"/>
      <c r="J21" s="403"/>
      <c r="K21" s="149">
        <f t="shared" si="4"/>
        <v>20</v>
      </c>
      <c r="L21" s="134">
        <f t="shared" si="1"/>
        <v>0</v>
      </c>
      <c r="M21" s="485">
        <f t="shared" si="2"/>
        <v>0</v>
      </c>
      <c r="N21" s="150">
        <f t="shared" si="3"/>
        <v>0</v>
      </c>
      <c r="O21" s="515"/>
      <c r="P21" s="74"/>
      <c r="Q21" s="65"/>
      <c r="R21" s="238"/>
      <c r="S21" s="67"/>
      <c r="T21" s="72"/>
      <c r="U21" s="72">
        <v>20</v>
      </c>
      <c r="V21" s="63"/>
      <c r="W21" s="649"/>
      <c r="X21" s="237"/>
      <c r="Y21" s="649"/>
      <c r="Z21" s="412"/>
      <c r="AA21" s="543"/>
      <c r="AB21" s="63"/>
      <c r="AC21" s="574"/>
      <c r="AD21" s="63"/>
      <c r="AE21" s="649"/>
      <c r="AF21" s="72"/>
      <c r="AG21" s="237"/>
      <c r="AH21" s="65" t="s">
        <v>68</v>
      </c>
      <c r="AI21" s="72"/>
      <c r="AJ21" s="649"/>
      <c r="AK21" s="237"/>
      <c r="AL21" s="63"/>
      <c r="AM21" s="72"/>
      <c r="AN21" s="649"/>
      <c r="AO21" s="1357"/>
      <c r="AP21" s="383"/>
    </row>
    <row r="22" spans="1:42" s="384" customFormat="1" ht="15">
      <c r="A22" s="168" t="s">
        <v>327</v>
      </c>
      <c r="B22" s="66" t="s">
        <v>167</v>
      </c>
      <c r="C22" s="364" t="s">
        <v>734</v>
      </c>
      <c r="D22" s="597">
        <v>20</v>
      </c>
      <c r="E22" s="621">
        <f t="shared" si="0"/>
        <v>16</v>
      </c>
      <c r="F22" s="373">
        <f>G22+H22+I22+J22+K22+M22+N22</f>
        <v>38</v>
      </c>
      <c r="G22" s="370"/>
      <c r="H22" s="378"/>
      <c r="I22" s="179">
        <v>22</v>
      </c>
      <c r="J22" s="403"/>
      <c r="K22" s="149">
        <f t="shared" si="4"/>
        <v>0</v>
      </c>
      <c r="L22" s="134">
        <f t="shared" si="1"/>
        <v>0</v>
      </c>
      <c r="M22" s="485">
        <f t="shared" si="2"/>
        <v>16</v>
      </c>
      <c r="N22" s="150">
        <f t="shared" si="3"/>
        <v>0</v>
      </c>
      <c r="O22" s="574"/>
      <c r="P22" s="412"/>
      <c r="Q22" s="67"/>
      <c r="R22" s="543"/>
      <c r="S22" s="67"/>
      <c r="T22" s="412"/>
      <c r="U22" s="412"/>
      <c r="V22" s="67"/>
      <c r="W22" s="718"/>
      <c r="X22" s="543"/>
      <c r="Y22" s="718"/>
      <c r="Z22" s="412"/>
      <c r="AA22" s="543"/>
      <c r="AB22" s="63"/>
      <c r="AC22" s="574"/>
      <c r="AD22" s="67"/>
      <c r="AE22" s="718">
        <v>6</v>
      </c>
      <c r="AF22" s="412"/>
      <c r="AG22" s="543"/>
      <c r="AH22" s="65" t="s">
        <v>68</v>
      </c>
      <c r="AI22" s="67"/>
      <c r="AJ22" s="718">
        <v>6</v>
      </c>
      <c r="AK22" s="543"/>
      <c r="AL22" s="67"/>
      <c r="AM22" s="412"/>
      <c r="AN22" s="718">
        <v>4</v>
      </c>
      <c r="AO22" s="1367"/>
      <c r="AP22" s="312"/>
    </row>
    <row r="23" spans="1:42" s="384" customFormat="1" ht="15">
      <c r="A23" s="168" t="s">
        <v>332</v>
      </c>
      <c r="B23" s="66" t="s">
        <v>55</v>
      </c>
      <c r="C23" s="364" t="s">
        <v>532</v>
      </c>
      <c r="D23" s="597">
        <v>21</v>
      </c>
      <c r="E23" s="621">
        <f t="shared" si="0"/>
        <v>16</v>
      </c>
      <c r="F23" s="373">
        <f>G23+H23+I23+J23+K23+M23+N23</f>
        <v>26</v>
      </c>
      <c r="G23" s="370"/>
      <c r="H23" s="378"/>
      <c r="I23" s="179"/>
      <c r="J23" s="403">
        <v>10</v>
      </c>
      <c r="K23" s="149">
        <f t="shared" si="4"/>
        <v>6</v>
      </c>
      <c r="L23" s="134">
        <f t="shared" si="1"/>
        <v>0</v>
      </c>
      <c r="M23" s="485">
        <f t="shared" si="2"/>
        <v>0</v>
      </c>
      <c r="N23" s="150">
        <f t="shared" si="3"/>
        <v>10</v>
      </c>
      <c r="O23" s="515"/>
      <c r="P23" s="74"/>
      <c r="Q23" s="65"/>
      <c r="R23" s="238"/>
      <c r="S23" s="67"/>
      <c r="T23" s="74"/>
      <c r="U23" s="74">
        <v>6</v>
      </c>
      <c r="V23" s="65"/>
      <c r="W23" s="650"/>
      <c r="X23" s="238"/>
      <c r="Y23" s="650"/>
      <c r="Z23" s="74"/>
      <c r="AA23" s="543"/>
      <c r="AB23" s="63"/>
      <c r="AC23" s="574"/>
      <c r="AD23" s="67"/>
      <c r="AE23" s="649"/>
      <c r="AF23" s="74"/>
      <c r="AG23" s="238"/>
      <c r="AH23" s="65" t="s">
        <v>68</v>
      </c>
      <c r="AI23" s="65"/>
      <c r="AJ23" s="650"/>
      <c r="AK23" s="238"/>
      <c r="AL23" s="65">
        <v>10</v>
      </c>
      <c r="AM23" s="74"/>
      <c r="AN23" s="650"/>
      <c r="AO23" s="1358"/>
      <c r="AP23" s="64"/>
    </row>
    <row r="24" spans="1:42" s="384" customFormat="1" ht="15">
      <c r="A24" s="678" t="s">
        <v>662</v>
      </c>
      <c r="B24" s="679" t="s">
        <v>409</v>
      </c>
      <c r="C24" s="701" t="s">
        <v>580</v>
      </c>
      <c r="D24" s="597">
        <v>22</v>
      </c>
      <c r="E24" s="621">
        <f t="shared" si="0"/>
        <v>15</v>
      </c>
      <c r="F24" s="373"/>
      <c r="G24" s="370"/>
      <c r="H24" s="378"/>
      <c r="I24" s="179"/>
      <c r="J24" s="403"/>
      <c r="K24" s="149">
        <f t="shared" si="4"/>
        <v>8</v>
      </c>
      <c r="L24" s="134">
        <f t="shared" si="1"/>
        <v>7</v>
      </c>
      <c r="M24" s="485">
        <f t="shared" si="2"/>
        <v>0</v>
      </c>
      <c r="N24" s="150">
        <f t="shared" si="3"/>
        <v>0</v>
      </c>
      <c r="O24" s="515"/>
      <c r="P24" s="74"/>
      <c r="Q24" s="65"/>
      <c r="R24" s="238"/>
      <c r="S24" s="67"/>
      <c r="T24" s="72"/>
      <c r="U24" s="72"/>
      <c r="V24" s="63"/>
      <c r="W24" s="649"/>
      <c r="X24" s="237"/>
      <c r="Y24" s="649"/>
      <c r="Z24" s="412">
        <v>8</v>
      </c>
      <c r="AA24" s="543">
        <v>6</v>
      </c>
      <c r="AB24" s="63"/>
      <c r="AC24" s="574"/>
      <c r="AD24" s="63"/>
      <c r="AE24" s="649"/>
      <c r="AF24" s="72"/>
      <c r="AG24" s="237"/>
      <c r="AH24" s="65" t="s">
        <v>68</v>
      </c>
      <c r="AI24" s="72"/>
      <c r="AJ24" s="649"/>
      <c r="AK24" s="237">
        <v>1</v>
      </c>
      <c r="AL24" s="63"/>
      <c r="AM24" s="72"/>
      <c r="AN24" s="649"/>
      <c r="AO24" s="1357"/>
      <c r="AP24" s="383"/>
    </row>
    <row r="25" spans="1:42" s="384" customFormat="1" ht="15">
      <c r="A25" s="168" t="s">
        <v>595</v>
      </c>
      <c r="B25" s="66" t="s">
        <v>577</v>
      </c>
      <c r="C25" s="365" t="s">
        <v>734</v>
      </c>
      <c r="D25" s="597">
        <v>23</v>
      </c>
      <c r="E25" s="621">
        <f t="shared" si="0"/>
        <v>14</v>
      </c>
      <c r="F25" s="373">
        <f>G25+H25+I25+J25+K25+M25+N25</f>
        <v>14</v>
      </c>
      <c r="G25" s="370"/>
      <c r="H25" s="378"/>
      <c r="I25" s="179"/>
      <c r="J25" s="403"/>
      <c r="K25" s="149">
        <f t="shared" si="4"/>
        <v>0</v>
      </c>
      <c r="L25" s="134">
        <f t="shared" si="1"/>
        <v>0</v>
      </c>
      <c r="M25" s="485">
        <f t="shared" si="2"/>
        <v>0</v>
      </c>
      <c r="N25" s="150">
        <f t="shared" si="3"/>
        <v>14</v>
      </c>
      <c r="O25" s="515"/>
      <c r="P25" s="74"/>
      <c r="Q25" s="65"/>
      <c r="R25" s="238"/>
      <c r="S25" s="67"/>
      <c r="T25" s="412"/>
      <c r="U25" s="412"/>
      <c r="V25" s="67">
        <v>6</v>
      </c>
      <c r="W25" s="718"/>
      <c r="X25" s="543"/>
      <c r="Y25" s="718"/>
      <c r="Z25" s="412"/>
      <c r="AA25" s="543"/>
      <c r="AB25" s="63">
        <v>8</v>
      </c>
      <c r="AC25" s="574"/>
      <c r="AD25" s="67"/>
      <c r="AE25" s="718"/>
      <c r="AF25" s="412"/>
      <c r="AG25" s="543"/>
      <c r="AH25" s="65" t="s">
        <v>68</v>
      </c>
      <c r="AI25" s="67"/>
      <c r="AJ25" s="718"/>
      <c r="AK25" s="543"/>
      <c r="AL25" s="67"/>
      <c r="AM25" s="412"/>
      <c r="AN25" s="718"/>
      <c r="AO25" s="1367"/>
      <c r="AP25" s="312"/>
    </row>
    <row r="26" spans="1:42" s="71" customFormat="1" ht="15">
      <c r="A26" s="169" t="s">
        <v>323</v>
      </c>
      <c r="B26" s="69" t="s">
        <v>29</v>
      </c>
      <c r="C26" s="365" t="s">
        <v>531</v>
      </c>
      <c r="D26" s="597">
        <v>24</v>
      </c>
      <c r="E26" s="621">
        <f t="shared" si="0"/>
        <v>14</v>
      </c>
      <c r="F26" s="373">
        <f>G26+H26+I26+J26+K26+M26+N26</f>
        <v>42</v>
      </c>
      <c r="G26" s="370"/>
      <c r="H26" s="378"/>
      <c r="I26" s="179">
        <v>30</v>
      </c>
      <c r="J26" s="403"/>
      <c r="K26" s="149">
        <f t="shared" si="4"/>
        <v>0</v>
      </c>
      <c r="L26" s="134">
        <f t="shared" si="1"/>
        <v>2</v>
      </c>
      <c r="M26" s="485">
        <f t="shared" si="2"/>
        <v>12</v>
      </c>
      <c r="N26" s="150">
        <f t="shared" si="3"/>
        <v>0</v>
      </c>
      <c r="O26" s="515"/>
      <c r="P26" s="74"/>
      <c r="Q26" s="65"/>
      <c r="R26" s="238"/>
      <c r="S26" s="67"/>
      <c r="T26" s="74"/>
      <c r="U26" s="74"/>
      <c r="V26" s="65"/>
      <c r="W26" s="650"/>
      <c r="X26" s="238"/>
      <c r="Y26" s="650"/>
      <c r="Z26" s="74"/>
      <c r="AA26" s="543"/>
      <c r="AB26" s="63"/>
      <c r="AC26" s="574">
        <v>12</v>
      </c>
      <c r="AD26" s="67"/>
      <c r="AE26" s="649"/>
      <c r="AF26" s="74"/>
      <c r="AG26" s="238"/>
      <c r="AH26" s="65" t="s">
        <v>68</v>
      </c>
      <c r="AI26" s="65"/>
      <c r="AJ26" s="650"/>
      <c r="AK26" s="238"/>
      <c r="AL26" s="65"/>
      <c r="AM26" s="74"/>
      <c r="AN26" s="650"/>
      <c r="AO26" s="1358">
        <v>2</v>
      </c>
      <c r="AP26" s="64"/>
    </row>
    <row r="27" spans="1:42" s="68" customFormat="1" ht="15">
      <c r="A27" s="678" t="s">
        <v>620</v>
      </c>
      <c r="B27" s="679" t="s">
        <v>621</v>
      </c>
      <c r="C27" s="680" t="s">
        <v>622</v>
      </c>
      <c r="D27" s="597">
        <v>25</v>
      </c>
      <c r="E27" s="621">
        <f t="shared" si="0"/>
        <v>13</v>
      </c>
      <c r="F27" s="373"/>
      <c r="G27" s="370"/>
      <c r="H27" s="378"/>
      <c r="I27" s="179"/>
      <c r="J27" s="403"/>
      <c r="K27" s="149">
        <f t="shared" si="4"/>
        <v>12</v>
      </c>
      <c r="L27" s="134">
        <f t="shared" si="1"/>
        <v>1</v>
      </c>
      <c r="M27" s="485">
        <f t="shared" si="2"/>
        <v>0</v>
      </c>
      <c r="N27" s="150">
        <f t="shared" si="3"/>
        <v>0</v>
      </c>
      <c r="O27" s="574"/>
      <c r="P27" s="412"/>
      <c r="Q27" s="67"/>
      <c r="R27" s="543"/>
      <c r="S27" s="67"/>
      <c r="T27" s="72"/>
      <c r="U27" s="72">
        <v>12</v>
      </c>
      <c r="V27" s="63"/>
      <c r="W27" s="649"/>
      <c r="X27" s="237">
        <v>1</v>
      </c>
      <c r="Y27" s="649"/>
      <c r="Z27" s="412"/>
      <c r="AA27" s="543"/>
      <c r="AB27" s="63"/>
      <c r="AC27" s="574"/>
      <c r="AD27" s="63"/>
      <c r="AE27" s="649"/>
      <c r="AF27" s="72"/>
      <c r="AG27" s="237"/>
      <c r="AH27" s="65" t="s">
        <v>68</v>
      </c>
      <c r="AI27" s="72"/>
      <c r="AJ27" s="649"/>
      <c r="AK27" s="237"/>
      <c r="AL27" s="63"/>
      <c r="AM27" s="72"/>
      <c r="AN27" s="649"/>
      <c r="AO27" s="1357"/>
      <c r="AP27" s="383"/>
    </row>
    <row r="28" spans="1:42" s="68" customFormat="1" ht="15">
      <c r="A28" s="678" t="s">
        <v>596</v>
      </c>
      <c r="B28" s="679" t="s">
        <v>38</v>
      </c>
      <c r="C28" s="701" t="s">
        <v>547</v>
      </c>
      <c r="D28" s="597">
        <v>26</v>
      </c>
      <c r="E28" s="621">
        <f t="shared" si="0"/>
        <v>8</v>
      </c>
      <c r="F28" s="373"/>
      <c r="G28" s="370"/>
      <c r="H28" s="378"/>
      <c r="I28" s="179"/>
      <c r="J28" s="403"/>
      <c r="K28" s="149">
        <f t="shared" si="4"/>
        <v>0</v>
      </c>
      <c r="L28" s="134">
        <f t="shared" si="1"/>
        <v>4</v>
      </c>
      <c r="M28" s="485">
        <f t="shared" si="2"/>
        <v>0</v>
      </c>
      <c r="N28" s="150">
        <f t="shared" si="3"/>
        <v>4</v>
      </c>
      <c r="O28" s="515"/>
      <c r="P28" s="74"/>
      <c r="Q28" s="65"/>
      <c r="R28" s="238"/>
      <c r="S28" s="67"/>
      <c r="T28" s="412"/>
      <c r="U28" s="412"/>
      <c r="V28" s="67">
        <v>4</v>
      </c>
      <c r="W28" s="718"/>
      <c r="X28" s="543">
        <v>4</v>
      </c>
      <c r="Y28" s="718"/>
      <c r="Z28" s="412"/>
      <c r="AA28" s="543"/>
      <c r="AB28" s="63"/>
      <c r="AC28" s="574"/>
      <c r="AD28" s="67"/>
      <c r="AE28" s="718"/>
      <c r="AF28" s="412"/>
      <c r="AG28" s="543"/>
      <c r="AH28" s="65" t="s">
        <v>68</v>
      </c>
      <c r="AI28" s="67"/>
      <c r="AJ28" s="718"/>
      <c r="AK28" s="543"/>
      <c r="AL28" s="67"/>
      <c r="AM28" s="412"/>
      <c r="AN28" s="718"/>
      <c r="AO28" s="1367"/>
      <c r="AP28" s="312"/>
    </row>
    <row r="29" spans="1:42" s="68" customFormat="1" ht="15">
      <c r="A29" s="168" t="s">
        <v>322</v>
      </c>
      <c r="B29" s="66" t="s">
        <v>25</v>
      </c>
      <c r="C29" s="364" t="s">
        <v>734</v>
      </c>
      <c r="D29" s="597">
        <v>27</v>
      </c>
      <c r="E29" s="621">
        <f t="shared" si="0"/>
        <v>6</v>
      </c>
      <c r="F29" s="373">
        <f aca="true" t="shared" si="5" ref="F29:F37">G29+H29+I29+J29+K29+M29+N29</f>
        <v>37</v>
      </c>
      <c r="G29" s="370"/>
      <c r="H29" s="378"/>
      <c r="I29" s="179">
        <v>25</v>
      </c>
      <c r="J29" s="403">
        <v>6</v>
      </c>
      <c r="K29" s="149">
        <f t="shared" si="4"/>
        <v>0</v>
      </c>
      <c r="L29" s="134">
        <f t="shared" si="1"/>
        <v>0</v>
      </c>
      <c r="M29" s="485">
        <f t="shared" si="2"/>
        <v>6</v>
      </c>
      <c r="N29" s="150">
        <f t="shared" si="3"/>
        <v>0</v>
      </c>
      <c r="O29" s="515">
        <v>6</v>
      </c>
      <c r="P29" s="74"/>
      <c r="Q29" s="65"/>
      <c r="R29" s="238"/>
      <c r="S29" s="67"/>
      <c r="T29" s="74"/>
      <c r="U29" s="74"/>
      <c r="V29" s="65"/>
      <c r="W29" s="650"/>
      <c r="X29" s="238"/>
      <c r="Y29" s="650"/>
      <c r="Z29" s="74"/>
      <c r="AA29" s="543"/>
      <c r="AB29" s="63"/>
      <c r="AC29" s="574"/>
      <c r="AD29" s="67"/>
      <c r="AE29" s="649"/>
      <c r="AF29" s="74"/>
      <c r="AG29" s="238"/>
      <c r="AH29" s="65" t="s">
        <v>68</v>
      </c>
      <c r="AI29" s="65"/>
      <c r="AJ29" s="650"/>
      <c r="AK29" s="238"/>
      <c r="AL29" s="65"/>
      <c r="AM29" s="74"/>
      <c r="AN29" s="650"/>
      <c r="AO29" s="1358"/>
      <c r="AP29" s="312"/>
    </row>
    <row r="30" spans="1:42" s="68" customFormat="1" ht="15">
      <c r="A30" s="169" t="s">
        <v>448</v>
      </c>
      <c r="B30" s="69" t="s">
        <v>449</v>
      </c>
      <c r="C30" s="365" t="s">
        <v>15</v>
      </c>
      <c r="D30" s="597">
        <v>28</v>
      </c>
      <c r="E30" s="621">
        <f t="shared" si="0"/>
        <v>6</v>
      </c>
      <c r="F30" s="373">
        <f t="shared" si="5"/>
        <v>4</v>
      </c>
      <c r="G30" s="371"/>
      <c r="H30" s="379"/>
      <c r="I30" s="179"/>
      <c r="J30" s="403"/>
      <c r="K30" s="149">
        <f t="shared" si="4"/>
        <v>0</v>
      </c>
      <c r="L30" s="134">
        <f t="shared" si="1"/>
        <v>2</v>
      </c>
      <c r="M30" s="485">
        <f t="shared" si="2"/>
        <v>4</v>
      </c>
      <c r="N30" s="150">
        <f t="shared" si="3"/>
        <v>0</v>
      </c>
      <c r="O30" s="515">
        <v>2</v>
      </c>
      <c r="P30" s="74"/>
      <c r="Q30" s="65"/>
      <c r="R30" s="238">
        <v>2</v>
      </c>
      <c r="S30" s="67"/>
      <c r="T30" s="74"/>
      <c r="U30" s="74"/>
      <c r="V30" s="65"/>
      <c r="W30" s="650"/>
      <c r="X30" s="238"/>
      <c r="Y30" s="650"/>
      <c r="Z30" s="74"/>
      <c r="AA30" s="543"/>
      <c r="AB30" s="63"/>
      <c r="AC30" s="574">
        <v>2</v>
      </c>
      <c r="AD30" s="67"/>
      <c r="AE30" s="649"/>
      <c r="AF30" s="74"/>
      <c r="AG30" s="238"/>
      <c r="AH30" s="65" t="s">
        <v>68</v>
      </c>
      <c r="AI30" s="65"/>
      <c r="AJ30" s="650"/>
      <c r="AK30" s="238"/>
      <c r="AL30" s="65"/>
      <c r="AM30" s="74"/>
      <c r="AN30" s="650"/>
      <c r="AO30" s="1358"/>
      <c r="AP30" s="64"/>
    </row>
    <row r="31" spans="1:42" s="68" customFormat="1" ht="15">
      <c r="A31" s="168" t="s">
        <v>843</v>
      </c>
      <c r="B31" s="66" t="s">
        <v>475</v>
      </c>
      <c r="C31" s="364" t="s">
        <v>156</v>
      </c>
      <c r="D31" s="597">
        <v>29</v>
      </c>
      <c r="E31" s="621">
        <f t="shared" si="0"/>
        <v>6</v>
      </c>
      <c r="F31" s="373">
        <f t="shared" si="5"/>
        <v>0</v>
      </c>
      <c r="G31" s="370"/>
      <c r="H31" s="378"/>
      <c r="I31" s="179"/>
      <c r="J31" s="403"/>
      <c r="K31" s="149">
        <f t="shared" si="4"/>
        <v>0</v>
      </c>
      <c r="L31" s="134">
        <f t="shared" si="1"/>
        <v>6</v>
      </c>
      <c r="M31" s="485">
        <f t="shared" si="2"/>
        <v>0</v>
      </c>
      <c r="N31" s="150">
        <f t="shared" si="3"/>
        <v>0</v>
      </c>
      <c r="O31" s="574"/>
      <c r="P31" s="412"/>
      <c r="Q31" s="67"/>
      <c r="R31" s="543"/>
      <c r="S31" s="67"/>
      <c r="T31" s="72"/>
      <c r="U31" s="72"/>
      <c r="V31" s="63"/>
      <c r="W31" s="649"/>
      <c r="X31" s="237"/>
      <c r="Y31" s="649"/>
      <c r="Z31" s="412"/>
      <c r="AA31" s="543"/>
      <c r="AB31" s="63"/>
      <c r="AC31" s="574"/>
      <c r="AD31" s="63"/>
      <c r="AE31" s="649"/>
      <c r="AF31" s="72"/>
      <c r="AG31" s="237"/>
      <c r="AH31" s="65" t="s">
        <v>68</v>
      </c>
      <c r="AI31" s="72"/>
      <c r="AJ31" s="649"/>
      <c r="AK31" s="237"/>
      <c r="AL31" s="63"/>
      <c r="AM31" s="72"/>
      <c r="AN31" s="649"/>
      <c r="AO31" s="1357">
        <v>6</v>
      </c>
      <c r="AP31" s="383"/>
    </row>
    <row r="32" spans="1:42" s="68" customFormat="1" ht="15">
      <c r="A32" s="168" t="s">
        <v>337</v>
      </c>
      <c r="B32" s="66" t="s">
        <v>233</v>
      </c>
      <c r="C32" s="364" t="s">
        <v>5</v>
      </c>
      <c r="D32" s="597">
        <v>30</v>
      </c>
      <c r="E32" s="621">
        <f t="shared" si="0"/>
        <v>4</v>
      </c>
      <c r="F32" s="373">
        <f t="shared" si="5"/>
        <v>10</v>
      </c>
      <c r="G32" s="370"/>
      <c r="H32" s="378"/>
      <c r="I32" s="179">
        <v>10</v>
      </c>
      <c r="J32" s="403"/>
      <c r="K32" s="149">
        <f t="shared" si="4"/>
        <v>0</v>
      </c>
      <c r="L32" s="134">
        <f t="shared" si="1"/>
        <v>4</v>
      </c>
      <c r="M32" s="485">
        <f t="shared" si="2"/>
        <v>0</v>
      </c>
      <c r="N32" s="150">
        <f t="shared" si="3"/>
        <v>0</v>
      </c>
      <c r="O32" s="574"/>
      <c r="P32" s="412"/>
      <c r="Q32" s="67"/>
      <c r="R32" s="543">
        <v>4</v>
      </c>
      <c r="S32" s="67"/>
      <c r="T32" s="412"/>
      <c r="U32" s="412"/>
      <c r="V32" s="67"/>
      <c r="W32" s="718"/>
      <c r="X32" s="543"/>
      <c r="Y32" s="718"/>
      <c r="Z32" s="412"/>
      <c r="AA32" s="543"/>
      <c r="AB32" s="63"/>
      <c r="AC32" s="574"/>
      <c r="AD32" s="67"/>
      <c r="AE32" s="718"/>
      <c r="AF32" s="412"/>
      <c r="AG32" s="543"/>
      <c r="AH32" s="65" t="s">
        <v>68</v>
      </c>
      <c r="AI32" s="67"/>
      <c r="AJ32" s="718"/>
      <c r="AK32" s="543"/>
      <c r="AL32" s="67"/>
      <c r="AM32" s="412"/>
      <c r="AN32" s="718"/>
      <c r="AO32" s="1367"/>
      <c r="AP32" s="383"/>
    </row>
    <row r="33" spans="1:42" s="68" customFormat="1" ht="15">
      <c r="A33" s="168" t="s">
        <v>347</v>
      </c>
      <c r="B33" s="66" t="s">
        <v>249</v>
      </c>
      <c r="C33" s="365" t="s">
        <v>53</v>
      </c>
      <c r="D33" s="597">
        <v>31</v>
      </c>
      <c r="E33" s="621">
        <f t="shared" si="0"/>
        <v>4</v>
      </c>
      <c r="F33" s="373">
        <f t="shared" si="5"/>
        <v>6</v>
      </c>
      <c r="G33" s="370"/>
      <c r="H33" s="378"/>
      <c r="I33" s="179">
        <v>2</v>
      </c>
      <c r="J33" s="403"/>
      <c r="K33" s="149">
        <f t="shared" si="4"/>
        <v>2</v>
      </c>
      <c r="L33" s="134">
        <f t="shared" si="1"/>
        <v>0</v>
      </c>
      <c r="M33" s="485">
        <f t="shared" si="2"/>
        <v>0</v>
      </c>
      <c r="N33" s="150">
        <f t="shared" si="3"/>
        <v>2</v>
      </c>
      <c r="O33" s="515"/>
      <c r="P33" s="74"/>
      <c r="Q33" s="65"/>
      <c r="R33" s="238"/>
      <c r="S33" s="67"/>
      <c r="T33" s="412"/>
      <c r="U33" s="412"/>
      <c r="V33" s="67"/>
      <c r="W33" s="718"/>
      <c r="X33" s="543"/>
      <c r="Y33" s="718"/>
      <c r="Z33" s="412"/>
      <c r="AA33" s="543"/>
      <c r="AB33" s="63"/>
      <c r="AC33" s="574"/>
      <c r="AD33" s="67"/>
      <c r="AE33" s="718"/>
      <c r="AF33" s="412"/>
      <c r="AG33" s="543"/>
      <c r="AH33" s="65" t="s">
        <v>68</v>
      </c>
      <c r="AI33" s="67"/>
      <c r="AJ33" s="718"/>
      <c r="AK33" s="543"/>
      <c r="AL33" s="67">
        <v>2</v>
      </c>
      <c r="AM33" s="412">
        <v>2</v>
      </c>
      <c r="AN33" s="718"/>
      <c r="AO33" s="1367"/>
      <c r="AP33" s="64"/>
    </row>
    <row r="34" spans="1:42" s="68" customFormat="1" ht="15">
      <c r="A34" s="168" t="s">
        <v>741</v>
      </c>
      <c r="B34" s="66" t="s">
        <v>742</v>
      </c>
      <c r="C34" s="364" t="s">
        <v>54</v>
      </c>
      <c r="D34" s="597">
        <v>31</v>
      </c>
      <c r="E34" s="621">
        <f t="shared" si="0"/>
        <v>4</v>
      </c>
      <c r="F34" s="373">
        <f t="shared" si="5"/>
        <v>4</v>
      </c>
      <c r="G34" s="370"/>
      <c r="H34" s="378"/>
      <c r="I34" s="179"/>
      <c r="J34" s="403"/>
      <c r="K34" s="149">
        <f t="shared" si="4"/>
        <v>0</v>
      </c>
      <c r="L34" s="134">
        <f t="shared" si="1"/>
        <v>0</v>
      </c>
      <c r="M34" s="485">
        <f t="shared" si="2"/>
        <v>0</v>
      </c>
      <c r="N34" s="150">
        <f t="shared" si="3"/>
        <v>4</v>
      </c>
      <c r="O34" s="574"/>
      <c r="P34" s="412"/>
      <c r="Q34" s="67"/>
      <c r="R34" s="543"/>
      <c r="S34" s="67"/>
      <c r="T34" s="72"/>
      <c r="U34" s="72"/>
      <c r="V34" s="63"/>
      <c r="W34" s="649"/>
      <c r="X34" s="237"/>
      <c r="Y34" s="649"/>
      <c r="Z34" s="412"/>
      <c r="AA34" s="543"/>
      <c r="AB34" s="63"/>
      <c r="AC34" s="574"/>
      <c r="AD34" s="63">
        <v>4</v>
      </c>
      <c r="AE34" s="649"/>
      <c r="AF34" s="72"/>
      <c r="AG34" s="237"/>
      <c r="AH34" s="65" t="s">
        <v>68</v>
      </c>
      <c r="AI34" s="72"/>
      <c r="AJ34" s="649"/>
      <c r="AK34" s="237"/>
      <c r="AL34" s="63"/>
      <c r="AM34" s="72"/>
      <c r="AN34" s="649"/>
      <c r="AO34" s="1357"/>
      <c r="AP34" s="312"/>
    </row>
    <row r="35" spans="1:42" s="68" customFormat="1" ht="15">
      <c r="A35" s="168" t="s">
        <v>831</v>
      </c>
      <c r="B35" s="66" t="s">
        <v>832</v>
      </c>
      <c r="C35" s="364" t="s">
        <v>534</v>
      </c>
      <c r="D35" s="597">
        <v>33</v>
      </c>
      <c r="E35" s="621">
        <f aca="true" t="shared" si="6" ref="E35:E64">K35+L35+M35+N35</f>
        <v>4</v>
      </c>
      <c r="F35" s="373">
        <f t="shared" si="5"/>
        <v>4</v>
      </c>
      <c r="G35" s="371"/>
      <c r="H35" s="379"/>
      <c r="I35" s="179"/>
      <c r="J35" s="403"/>
      <c r="K35" s="149">
        <f t="shared" si="4"/>
        <v>4</v>
      </c>
      <c r="L35" s="134">
        <f aca="true" t="shared" si="7" ref="L35:L64">R35+X35+AA35+AG35+AK35+AO35</f>
        <v>0</v>
      </c>
      <c r="M35" s="485">
        <f aca="true" t="shared" si="8" ref="M35:M64">O35+W35+Y35+AC35+AE35+AJ35+AN35</f>
        <v>0</v>
      </c>
      <c r="N35" s="150">
        <f aca="true" t="shared" si="9" ref="N35:N64">S35+Q35+V35+AD35+AL35+AB35</f>
        <v>0</v>
      </c>
      <c r="O35" s="515"/>
      <c r="P35" s="74"/>
      <c r="Q35" s="65"/>
      <c r="R35" s="238"/>
      <c r="S35" s="67"/>
      <c r="T35" s="74"/>
      <c r="U35" s="74"/>
      <c r="V35" s="65"/>
      <c r="W35" s="650"/>
      <c r="X35" s="238"/>
      <c r="Y35" s="650"/>
      <c r="Z35" s="74"/>
      <c r="AA35" s="543"/>
      <c r="AB35" s="63"/>
      <c r="AC35" s="574"/>
      <c r="AD35" s="67"/>
      <c r="AE35" s="649"/>
      <c r="AF35" s="74"/>
      <c r="AG35" s="238"/>
      <c r="AH35" s="65" t="s">
        <v>68</v>
      </c>
      <c r="AI35" s="65"/>
      <c r="AJ35" s="650"/>
      <c r="AK35" s="238"/>
      <c r="AL35" s="65"/>
      <c r="AM35" s="74">
        <v>4</v>
      </c>
      <c r="AN35" s="650"/>
      <c r="AO35" s="1358"/>
      <c r="AP35" s="312"/>
    </row>
    <row r="36" spans="1:42" s="68" customFormat="1" ht="15">
      <c r="A36" s="168" t="s">
        <v>360</v>
      </c>
      <c r="B36" s="66" t="s">
        <v>3</v>
      </c>
      <c r="C36" s="367" t="s">
        <v>53</v>
      </c>
      <c r="D36" s="597">
        <v>33</v>
      </c>
      <c r="E36" s="621">
        <f t="shared" si="6"/>
        <v>4</v>
      </c>
      <c r="F36" s="373">
        <f t="shared" si="5"/>
        <v>0</v>
      </c>
      <c r="G36" s="370"/>
      <c r="H36" s="378"/>
      <c r="I36" s="179"/>
      <c r="J36" s="403"/>
      <c r="K36" s="149">
        <f t="shared" si="4"/>
        <v>0</v>
      </c>
      <c r="L36" s="134">
        <f t="shared" si="7"/>
        <v>4</v>
      </c>
      <c r="M36" s="485">
        <f t="shared" si="8"/>
        <v>0</v>
      </c>
      <c r="N36" s="150">
        <f t="shared" si="9"/>
        <v>0</v>
      </c>
      <c r="O36" s="515"/>
      <c r="P36" s="74"/>
      <c r="Q36" s="65"/>
      <c r="R36" s="238"/>
      <c r="S36" s="67"/>
      <c r="T36" s="74"/>
      <c r="U36" s="74"/>
      <c r="V36" s="65"/>
      <c r="W36" s="650"/>
      <c r="X36" s="238"/>
      <c r="Y36" s="650"/>
      <c r="Z36" s="74"/>
      <c r="AA36" s="543"/>
      <c r="AB36" s="63"/>
      <c r="AC36" s="574"/>
      <c r="AD36" s="67"/>
      <c r="AE36" s="649"/>
      <c r="AF36" s="74"/>
      <c r="AG36" s="238"/>
      <c r="AH36" s="65" t="s">
        <v>68</v>
      </c>
      <c r="AI36" s="65"/>
      <c r="AJ36" s="650"/>
      <c r="AK36" s="238">
        <v>4</v>
      </c>
      <c r="AL36" s="65"/>
      <c r="AM36" s="74"/>
      <c r="AN36" s="650"/>
      <c r="AO36" s="1358"/>
      <c r="AP36" s="383"/>
    </row>
    <row r="37" spans="1:42" s="68" customFormat="1" ht="15">
      <c r="A37" s="168" t="s">
        <v>844</v>
      </c>
      <c r="B37" s="66" t="s">
        <v>22</v>
      </c>
      <c r="C37" s="364" t="s">
        <v>734</v>
      </c>
      <c r="D37" s="597">
        <v>33</v>
      </c>
      <c r="E37" s="621">
        <f t="shared" si="6"/>
        <v>4</v>
      </c>
      <c r="F37" s="373">
        <f t="shared" si="5"/>
        <v>0</v>
      </c>
      <c r="G37" s="370"/>
      <c r="H37" s="378"/>
      <c r="I37" s="179"/>
      <c r="J37" s="403"/>
      <c r="K37" s="149">
        <f t="shared" si="4"/>
        <v>0</v>
      </c>
      <c r="L37" s="134">
        <f t="shared" si="7"/>
        <v>4</v>
      </c>
      <c r="M37" s="485">
        <f t="shared" si="8"/>
        <v>0</v>
      </c>
      <c r="N37" s="150">
        <f t="shared" si="9"/>
        <v>0</v>
      </c>
      <c r="O37" s="574"/>
      <c r="P37" s="412"/>
      <c r="Q37" s="67"/>
      <c r="R37" s="543"/>
      <c r="S37" s="67"/>
      <c r="T37" s="412"/>
      <c r="U37" s="412"/>
      <c r="V37" s="67"/>
      <c r="W37" s="718"/>
      <c r="X37" s="543"/>
      <c r="Y37" s="718"/>
      <c r="Z37" s="412"/>
      <c r="AA37" s="543"/>
      <c r="AB37" s="63"/>
      <c r="AC37" s="574"/>
      <c r="AD37" s="67"/>
      <c r="AE37" s="718"/>
      <c r="AF37" s="412"/>
      <c r="AG37" s="543"/>
      <c r="AH37" s="65" t="s">
        <v>68</v>
      </c>
      <c r="AI37" s="67"/>
      <c r="AJ37" s="718"/>
      <c r="AK37" s="543"/>
      <c r="AL37" s="67"/>
      <c r="AM37" s="412"/>
      <c r="AN37" s="718"/>
      <c r="AO37" s="1367">
        <v>4</v>
      </c>
      <c r="AP37" s="383"/>
    </row>
    <row r="38" spans="1:42" s="68" customFormat="1" ht="15">
      <c r="A38" s="678" t="s">
        <v>614</v>
      </c>
      <c r="B38" s="679" t="s">
        <v>38</v>
      </c>
      <c r="C38" s="680" t="s">
        <v>547</v>
      </c>
      <c r="D38" s="597">
        <v>33</v>
      </c>
      <c r="E38" s="621">
        <f t="shared" si="6"/>
        <v>4</v>
      </c>
      <c r="F38" s="373"/>
      <c r="G38" s="370"/>
      <c r="H38" s="378"/>
      <c r="I38" s="179"/>
      <c r="J38" s="403"/>
      <c r="K38" s="149">
        <f t="shared" si="4"/>
        <v>0</v>
      </c>
      <c r="L38" s="134">
        <f t="shared" si="7"/>
        <v>0</v>
      </c>
      <c r="M38" s="485">
        <f t="shared" si="8"/>
        <v>4</v>
      </c>
      <c r="N38" s="150">
        <f t="shared" si="9"/>
        <v>0</v>
      </c>
      <c r="O38" s="574"/>
      <c r="P38" s="412"/>
      <c r="Q38" s="67"/>
      <c r="R38" s="543"/>
      <c r="S38" s="67"/>
      <c r="T38" s="412"/>
      <c r="U38" s="412"/>
      <c r="V38" s="67"/>
      <c r="W38" s="718">
        <v>4</v>
      </c>
      <c r="X38" s="543"/>
      <c r="Y38" s="718"/>
      <c r="Z38" s="412"/>
      <c r="AA38" s="543"/>
      <c r="AB38" s="63"/>
      <c r="AC38" s="574"/>
      <c r="AD38" s="67"/>
      <c r="AE38" s="718"/>
      <c r="AF38" s="412"/>
      <c r="AG38" s="543"/>
      <c r="AH38" s="65" t="s">
        <v>68</v>
      </c>
      <c r="AI38" s="67"/>
      <c r="AJ38" s="718"/>
      <c r="AK38" s="543"/>
      <c r="AL38" s="67"/>
      <c r="AM38" s="412"/>
      <c r="AN38" s="718"/>
      <c r="AO38" s="1367"/>
      <c r="AP38" s="64"/>
    </row>
    <row r="39" spans="1:42" s="68" customFormat="1" ht="15">
      <c r="A39" s="168" t="s">
        <v>672</v>
      </c>
      <c r="B39" s="66" t="s">
        <v>422</v>
      </c>
      <c r="C39" s="365" t="s">
        <v>5</v>
      </c>
      <c r="D39" s="597">
        <v>37</v>
      </c>
      <c r="E39" s="621">
        <f t="shared" si="6"/>
        <v>2</v>
      </c>
      <c r="F39" s="373">
        <f aca="true" t="shared" si="10" ref="F39:F46">G39+H39+I39+J39+K39+M39+N39</f>
        <v>2</v>
      </c>
      <c r="G39" s="370"/>
      <c r="H39" s="378"/>
      <c r="I39" s="179"/>
      <c r="J39" s="403"/>
      <c r="K39" s="149">
        <f t="shared" si="4"/>
        <v>0</v>
      </c>
      <c r="L39" s="134">
        <f t="shared" si="7"/>
        <v>0</v>
      </c>
      <c r="M39" s="485">
        <f t="shared" si="8"/>
        <v>0</v>
      </c>
      <c r="N39" s="150">
        <f t="shared" si="9"/>
        <v>2</v>
      </c>
      <c r="O39" s="515"/>
      <c r="P39" s="74"/>
      <c r="Q39" s="65"/>
      <c r="R39" s="238"/>
      <c r="S39" s="67"/>
      <c r="T39" s="72"/>
      <c r="U39" s="72"/>
      <c r="V39" s="63"/>
      <c r="W39" s="649"/>
      <c r="X39" s="237"/>
      <c r="Y39" s="649"/>
      <c r="Z39" s="412"/>
      <c r="AA39" s="543"/>
      <c r="AB39" s="63">
        <v>2</v>
      </c>
      <c r="AC39" s="574"/>
      <c r="AD39" s="63"/>
      <c r="AE39" s="649"/>
      <c r="AF39" s="72"/>
      <c r="AG39" s="237"/>
      <c r="AH39" s="65" t="s">
        <v>68</v>
      </c>
      <c r="AI39" s="72"/>
      <c r="AJ39" s="649"/>
      <c r="AK39" s="237"/>
      <c r="AL39" s="63"/>
      <c r="AM39" s="72"/>
      <c r="AN39" s="649"/>
      <c r="AO39" s="1357"/>
      <c r="AP39" s="383"/>
    </row>
    <row r="40" spans="1:42" s="68" customFormat="1" ht="15">
      <c r="A40" s="168" t="s">
        <v>830</v>
      </c>
      <c r="B40" s="66" t="s">
        <v>6</v>
      </c>
      <c r="C40" s="364" t="s">
        <v>156</v>
      </c>
      <c r="D40" s="597">
        <v>38</v>
      </c>
      <c r="E40" s="621">
        <f t="shared" si="6"/>
        <v>2</v>
      </c>
      <c r="F40" s="373">
        <f t="shared" si="10"/>
        <v>2</v>
      </c>
      <c r="G40" s="370"/>
      <c r="H40" s="378"/>
      <c r="I40" s="179"/>
      <c r="J40" s="403"/>
      <c r="K40" s="149">
        <f t="shared" si="4"/>
        <v>0</v>
      </c>
      <c r="L40" s="134">
        <f t="shared" si="7"/>
        <v>0</v>
      </c>
      <c r="M40" s="485">
        <f t="shared" si="8"/>
        <v>2</v>
      </c>
      <c r="N40" s="150">
        <f t="shared" si="9"/>
        <v>0</v>
      </c>
      <c r="O40" s="574"/>
      <c r="P40" s="412"/>
      <c r="Q40" s="67"/>
      <c r="R40" s="543"/>
      <c r="S40" s="67"/>
      <c r="T40" s="412"/>
      <c r="U40" s="412"/>
      <c r="V40" s="67"/>
      <c r="W40" s="718"/>
      <c r="X40" s="543"/>
      <c r="Y40" s="718"/>
      <c r="Z40" s="412"/>
      <c r="AA40" s="543"/>
      <c r="AB40" s="63"/>
      <c r="AC40" s="574"/>
      <c r="AD40" s="67"/>
      <c r="AE40" s="718"/>
      <c r="AF40" s="412"/>
      <c r="AG40" s="543"/>
      <c r="AH40" s="65" t="s">
        <v>68</v>
      </c>
      <c r="AI40" s="67"/>
      <c r="AJ40" s="718"/>
      <c r="AK40" s="543"/>
      <c r="AL40" s="67"/>
      <c r="AM40" s="412"/>
      <c r="AN40" s="718">
        <v>2</v>
      </c>
      <c r="AO40" s="1367"/>
      <c r="AP40" s="312"/>
    </row>
    <row r="41" spans="1:42" s="68" customFormat="1" ht="15">
      <c r="A41" s="169" t="s">
        <v>492</v>
      </c>
      <c r="B41" s="69" t="s">
        <v>491</v>
      </c>
      <c r="C41" s="365" t="s">
        <v>444</v>
      </c>
      <c r="D41" s="597">
        <v>38</v>
      </c>
      <c r="E41" s="621">
        <f t="shared" si="6"/>
        <v>2</v>
      </c>
      <c r="F41" s="373">
        <f t="shared" si="10"/>
        <v>2</v>
      </c>
      <c r="G41" s="370"/>
      <c r="H41" s="378"/>
      <c r="I41" s="179"/>
      <c r="J41" s="403"/>
      <c r="K41" s="149">
        <f t="shared" si="4"/>
        <v>2</v>
      </c>
      <c r="L41" s="134">
        <f t="shared" si="7"/>
        <v>0</v>
      </c>
      <c r="M41" s="485">
        <f t="shared" si="8"/>
        <v>0</v>
      </c>
      <c r="N41" s="150">
        <f t="shared" si="9"/>
        <v>0</v>
      </c>
      <c r="O41" s="515"/>
      <c r="P41" s="74">
        <v>2</v>
      </c>
      <c r="Q41" s="65"/>
      <c r="R41" s="238"/>
      <c r="S41" s="67"/>
      <c r="T41" s="74"/>
      <c r="U41" s="74"/>
      <c r="V41" s="65"/>
      <c r="W41" s="650"/>
      <c r="X41" s="238"/>
      <c r="Y41" s="650"/>
      <c r="Z41" s="74"/>
      <c r="AA41" s="543"/>
      <c r="AB41" s="63"/>
      <c r="AC41" s="574"/>
      <c r="AD41" s="67"/>
      <c r="AE41" s="649"/>
      <c r="AF41" s="74"/>
      <c r="AG41" s="238"/>
      <c r="AH41" s="65" t="s">
        <v>68</v>
      </c>
      <c r="AI41" s="65"/>
      <c r="AJ41" s="650"/>
      <c r="AK41" s="238"/>
      <c r="AL41" s="65"/>
      <c r="AM41" s="74"/>
      <c r="AN41" s="650"/>
      <c r="AO41" s="1358"/>
      <c r="AP41" s="64"/>
    </row>
    <row r="42" spans="1:42" s="68" customFormat="1" ht="15">
      <c r="A42" s="168" t="s">
        <v>315</v>
      </c>
      <c r="B42" s="66" t="s">
        <v>8</v>
      </c>
      <c r="C42" s="365" t="s">
        <v>5</v>
      </c>
      <c r="D42" s="597">
        <v>40</v>
      </c>
      <c r="E42" s="621">
        <f t="shared" si="6"/>
        <v>1</v>
      </c>
      <c r="F42" s="373">
        <f t="shared" si="10"/>
        <v>1</v>
      </c>
      <c r="G42" s="370"/>
      <c r="H42" s="378"/>
      <c r="I42" s="179"/>
      <c r="J42" s="403"/>
      <c r="K42" s="149">
        <f t="shared" si="4"/>
        <v>0</v>
      </c>
      <c r="L42" s="134">
        <f t="shared" si="7"/>
        <v>0</v>
      </c>
      <c r="M42" s="485">
        <f t="shared" si="8"/>
        <v>0</v>
      </c>
      <c r="N42" s="150">
        <f t="shared" si="9"/>
        <v>1</v>
      </c>
      <c r="O42" s="515"/>
      <c r="P42" s="74"/>
      <c r="Q42" s="65"/>
      <c r="R42" s="238"/>
      <c r="S42" s="67"/>
      <c r="T42" s="72"/>
      <c r="U42" s="72"/>
      <c r="V42" s="63"/>
      <c r="W42" s="649"/>
      <c r="X42" s="237"/>
      <c r="Y42" s="649"/>
      <c r="Z42" s="412"/>
      <c r="AA42" s="543"/>
      <c r="AB42" s="63">
        <v>1</v>
      </c>
      <c r="AC42" s="574"/>
      <c r="AD42" s="63"/>
      <c r="AE42" s="649"/>
      <c r="AF42" s="72"/>
      <c r="AG42" s="237"/>
      <c r="AH42" s="65" t="s">
        <v>68</v>
      </c>
      <c r="AI42" s="72"/>
      <c r="AJ42" s="649"/>
      <c r="AK42" s="237"/>
      <c r="AL42" s="63"/>
      <c r="AM42" s="72"/>
      <c r="AN42" s="649"/>
      <c r="AO42" s="1357"/>
      <c r="AP42" s="383"/>
    </row>
    <row r="43" spans="1:42" s="68" customFormat="1" ht="15">
      <c r="A43" s="168" t="s">
        <v>335</v>
      </c>
      <c r="B43" s="66" t="s">
        <v>237</v>
      </c>
      <c r="C43" s="365" t="s">
        <v>444</v>
      </c>
      <c r="D43" s="597">
        <v>41</v>
      </c>
      <c r="E43" s="621">
        <f t="shared" si="6"/>
        <v>1</v>
      </c>
      <c r="F43" s="373">
        <f t="shared" si="10"/>
        <v>10</v>
      </c>
      <c r="G43" s="370"/>
      <c r="H43" s="378"/>
      <c r="I43" s="179">
        <v>10</v>
      </c>
      <c r="J43" s="403"/>
      <c r="K43" s="149">
        <f t="shared" si="4"/>
        <v>0</v>
      </c>
      <c r="L43" s="134">
        <f t="shared" si="7"/>
        <v>1</v>
      </c>
      <c r="M43" s="485">
        <f t="shared" si="8"/>
        <v>0</v>
      </c>
      <c r="N43" s="150">
        <f t="shared" si="9"/>
        <v>0</v>
      </c>
      <c r="O43" s="574"/>
      <c r="P43" s="412"/>
      <c r="Q43" s="67"/>
      <c r="R43" s="543">
        <v>1</v>
      </c>
      <c r="S43" s="67"/>
      <c r="T43" s="412"/>
      <c r="U43" s="412"/>
      <c r="V43" s="67"/>
      <c r="W43" s="718"/>
      <c r="X43" s="543"/>
      <c r="Y43" s="718"/>
      <c r="Z43" s="412"/>
      <c r="AA43" s="543"/>
      <c r="AB43" s="63"/>
      <c r="AC43" s="574"/>
      <c r="AD43" s="67"/>
      <c r="AE43" s="718"/>
      <c r="AF43" s="412"/>
      <c r="AG43" s="543"/>
      <c r="AH43" s="65" t="s">
        <v>68</v>
      </c>
      <c r="AI43" s="67"/>
      <c r="AJ43" s="718"/>
      <c r="AK43" s="543"/>
      <c r="AL43" s="67"/>
      <c r="AM43" s="412"/>
      <c r="AN43" s="718"/>
      <c r="AO43" s="1367"/>
      <c r="AP43" s="312"/>
    </row>
    <row r="44" spans="1:42" s="68" customFormat="1" ht="15">
      <c r="A44" s="169" t="s">
        <v>325</v>
      </c>
      <c r="B44" s="69" t="s">
        <v>10</v>
      </c>
      <c r="C44" s="365"/>
      <c r="D44" s="597"/>
      <c r="E44" s="621">
        <f t="shared" si="6"/>
        <v>0</v>
      </c>
      <c r="F44" s="373">
        <f t="shared" si="10"/>
        <v>28</v>
      </c>
      <c r="G44" s="371"/>
      <c r="H44" s="379"/>
      <c r="I44" s="179">
        <v>28</v>
      </c>
      <c r="J44" s="403"/>
      <c r="K44" s="149">
        <f t="shared" si="4"/>
        <v>0</v>
      </c>
      <c r="L44" s="134">
        <f t="shared" si="7"/>
        <v>0</v>
      </c>
      <c r="M44" s="485">
        <f t="shared" si="8"/>
        <v>0</v>
      </c>
      <c r="N44" s="150">
        <f t="shared" si="9"/>
        <v>0</v>
      </c>
      <c r="O44" s="515"/>
      <c r="P44" s="74"/>
      <c r="Q44" s="65"/>
      <c r="R44" s="238"/>
      <c r="S44" s="67"/>
      <c r="T44" s="74"/>
      <c r="U44" s="74"/>
      <c r="V44" s="65"/>
      <c r="W44" s="650"/>
      <c r="X44" s="238"/>
      <c r="Y44" s="650"/>
      <c r="Z44" s="74"/>
      <c r="AA44" s="543"/>
      <c r="AB44" s="63"/>
      <c r="AC44" s="574"/>
      <c r="AD44" s="67"/>
      <c r="AE44" s="649"/>
      <c r="AF44" s="74"/>
      <c r="AG44" s="238"/>
      <c r="AH44" s="65" t="s">
        <v>68</v>
      </c>
      <c r="AI44" s="65"/>
      <c r="AJ44" s="650"/>
      <c r="AK44" s="238"/>
      <c r="AL44" s="65"/>
      <c r="AM44" s="74"/>
      <c r="AN44" s="650"/>
      <c r="AO44" s="1358"/>
      <c r="AP44" s="311"/>
    </row>
    <row r="45" spans="1:42" s="68" customFormat="1" ht="15">
      <c r="A45" s="169" t="s">
        <v>329</v>
      </c>
      <c r="B45" s="69" t="s">
        <v>73</v>
      </c>
      <c r="C45" s="365"/>
      <c r="D45" s="597"/>
      <c r="E45" s="621">
        <f t="shared" si="6"/>
        <v>0</v>
      </c>
      <c r="F45" s="373">
        <f t="shared" si="10"/>
        <v>21</v>
      </c>
      <c r="G45" s="371"/>
      <c r="H45" s="379"/>
      <c r="I45" s="179">
        <v>21</v>
      </c>
      <c r="J45" s="403"/>
      <c r="K45" s="149">
        <f t="shared" si="4"/>
        <v>0</v>
      </c>
      <c r="L45" s="134">
        <f t="shared" si="7"/>
        <v>0</v>
      </c>
      <c r="M45" s="485">
        <f t="shared" si="8"/>
        <v>0</v>
      </c>
      <c r="N45" s="150">
        <f t="shared" si="9"/>
        <v>0</v>
      </c>
      <c r="O45" s="515"/>
      <c r="P45" s="74"/>
      <c r="Q45" s="65"/>
      <c r="R45" s="238"/>
      <c r="S45" s="67"/>
      <c r="T45" s="74"/>
      <c r="U45" s="74"/>
      <c r="V45" s="65"/>
      <c r="W45" s="650"/>
      <c r="X45" s="238"/>
      <c r="Y45" s="650"/>
      <c r="Z45" s="74"/>
      <c r="AA45" s="543"/>
      <c r="AB45" s="63"/>
      <c r="AC45" s="574"/>
      <c r="AD45" s="67"/>
      <c r="AE45" s="649"/>
      <c r="AF45" s="74"/>
      <c r="AG45" s="238"/>
      <c r="AH45" s="65" t="s">
        <v>68</v>
      </c>
      <c r="AI45" s="65"/>
      <c r="AJ45" s="650"/>
      <c r="AK45" s="238"/>
      <c r="AL45" s="65"/>
      <c r="AM45" s="74"/>
      <c r="AN45" s="650"/>
      <c r="AO45" s="1358"/>
      <c r="AP45" s="383"/>
    </row>
    <row r="46" spans="1:42" s="68" customFormat="1" ht="15">
      <c r="A46" s="168" t="s">
        <v>331</v>
      </c>
      <c r="B46" s="66" t="s">
        <v>33</v>
      </c>
      <c r="C46" s="364" t="s">
        <v>5</v>
      </c>
      <c r="D46" s="597"/>
      <c r="E46" s="621">
        <f t="shared" si="6"/>
        <v>0</v>
      </c>
      <c r="F46" s="373">
        <f t="shared" si="10"/>
        <v>20</v>
      </c>
      <c r="G46" s="370"/>
      <c r="H46" s="378"/>
      <c r="I46" s="179">
        <v>12</v>
      </c>
      <c r="J46" s="403">
        <v>8</v>
      </c>
      <c r="K46" s="149">
        <f t="shared" si="4"/>
        <v>0</v>
      </c>
      <c r="L46" s="134">
        <f t="shared" si="7"/>
        <v>0</v>
      </c>
      <c r="M46" s="485">
        <f t="shared" si="8"/>
        <v>0</v>
      </c>
      <c r="N46" s="150">
        <f t="shared" si="9"/>
        <v>0</v>
      </c>
      <c r="O46" s="574"/>
      <c r="P46" s="412"/>
      <c r="Q46" s="67"/>
      <c r="R46" s="543"/>
      <c r="S46" s="67"/>
      <c r="T46" s="412"/>
      <c r="U46" s="412"/>
      <c r="V46" s="67"/>
      <c r="W46" s="718"/>
      <c r="X46" s="543"/>
      <c r="Y46" s="718"/>
      <c r="Z46" s="412"/>
      <c r="AA46" s="543"/>
      <c r="AB46" s="63"/>
      <c r="AC46" s="574"/>
      <c r="AD46" s="67"/>
      <c r="AE46" s="718"/>
      <c r="AF46" s="412"/>
      <c r="AG46" s="543"/>
      <c r="AH46" s="65" t="s">
        <v>68</v>
      </c>
      <c r="AI46" s="67"/>
      <c r="AJ46" s="718"/>
      <c r="AK46" s="543"/>
      <c r="AL46" s="67"/>
      <c r="AM46" s="412"/>
      <c r="AN46" s="718"/>
      <c r="AO46" s="1367"/>
      <c r="AP46" s="312"/>
    </row>
    <row r="47" spans="1:42" s="68" customFormat="1" ht="15">
      <c r="A47" s="169" t="s">
        <v>352</v>
      </c>
      <c r="B47" s="69" t="s">
        <v>32</v>
      </c>
      <c r="C47" s="365" t="s">
        <v>149</v>
      </c>
      <c r="D47" s="597"/>
      <c r="E47" s="621">
        <f t="shared" si="6"/>
        <v>0</v>
      </c>
      <c r="F47" s="373">
        <f>10+I47+J47+K47+M47+N47</f>
        <v>16</v>
      </c>
      <c r="G47" s="1326">
        <v>18</v>
      </c>
      <c r="H47" s="380"/>
      <c r="I47" s="179">
        <v>6</v>
      </c>
      <c r="J47" s="403"/>
      <c r="K47" s="149">
        <f t="shared" si="4"/>
        <v>0</v>
      </c>
      <c r="L47" s="134">
        <f t="shared" si="7"/>
        <v>0</v>
      </c>
      <c r="M47" s="485">
        <f t="shared" si="8"/>
        <v>0</v>
      </c>
      <c r="N47" s="150">
        <f t="shared" si="9"/>
        <v>0</v>
      </c>
      <c r="O47" s="515"/>
      <c r="P47" s="74"/>
      <c r="Q47" s="65"/>
      <c r="R47" s="238"/>
      <c r="S47" s="67"/>
      <c r="T47" s="74"/>
      <c r="U47" s="74"/>
      <c r="V47" s="65"/>
      <c r="W47" s="650"/>
      <c r="X47" s="238"/>
      <c r="Y47" s="650"/>
      <c r="Z47" s="74"/>
      <c r="AA47" s="543"/>
      <c r="AB47" s="63"/>
      <c r="AC47" s="574"/>
      <c r="AD47" s="67"/>
      <c r="AE47" s="649"/>
      <c r="AF47" s="74"/>
      <c r="AG47" s="238"/>
      <c r="AH47" s="65" t="s">
        <v>68</v>
      </c>
      <c r="AI47" s="65"/>
      <c r="AJ47" s="650"/>
      <c r="AK47" s="238"/>
      <c r="AL47" s="65"/>
      <c r="AM47" s="74"/>
      <c r="AN47" s="650"/>
      <c r="AO47" s="1358"/>
      <c r="AP47" s="383"/>
    </row>
    <row r="48" spans="1:42" s="68" customFormat="1" ht="15">
      <c r="A48" s="168" t="s">
        <v>334</v>
      </c>
      <c r="B48" s="66" t="s">
        <v>28</v>
      </c>
      <c r="C48" s="364" t="s">
        <v>734</v>
      </c>
      <c r="D48" s="597"/>
      <c r="E48" s="621">
        <f t="shared" si="6"/>
        <v>0</v>
      </c>
      <c r="F48" s="373">
        <f aca="true" t="shared" si="11" ref="F48:F64">G48+H48+I48+J48+K48+M48+N48</f>
        <v>14</v>
      </c>
      <c r="G48" s="370"/>
      <c r="H48" s="378"/>
      <c r="I48" s="179">
        <v>14</v>
      </c>
      <c r="J48" s="403"/>
      <c r="K48" s="149">
        <f t="shared" si="4"/>
        <v>0</v>
      </c>
      <c r="L48" s="134">
        <f t="shared" si="7"/>
        <v>0</v>
      </c>
      <c r="M48" s="485">
        <f t="shared" si="8"/>
        <v>0</v>
      </c>
      <c r="N48" s="150">
        <f t="shared" si="9"/>
        <v>0</v>
      </c>
      <c r="O48" s="574"/>
      <c r="P48" s="412"/>
      <c r="Q48" s="67"/>
      <c r="R48" s="543"/>
      <c r="S48" s="67"/>
      <c r="T48" s="412"/>
      <c r="U48" s="412"/>
      <c r="V48" s="67"/>
      <c r="W48" s="718"/>
      <c r="X48" s="543"/>
      <c r="Y48" s="718"/>
      <c r="Z48" s="412"/>
      <c r="AA48" s="543"/>
      <c r="AB48" s="63"/>
      <c r="AC48" s="574"/>
      <c r="AD48" s="67"/>
      <c r="AE48" s="718"/>
      <c r="AF48" s="412"/>
      <c r="AG48" s="543"/>
      <c r="AH48" s="65" t="s">
        <v>68</v>
      </c>
      <c r="AI48" s="67"/>
      <c r="AJ48" s="718"/>
      <c r="AK48" s="543"/>
      <c r="AL48" s="67"/>
      <c r="AM48" s="412"/>
      <c r="AN48" s="718"/>
      <c r="AO48" s="1367"/>
      <c r="AP48" s="383"/>
    </row>
    <row r="49" spans="1:42" s="68" customFormat="1" ht="15">
      <c r="A49" s="168" t="s">
        <v>321</v>
      </c>
      <c r="B49" s="66" t="s">
        <v>143</v>
      </c>
      <c r="C49" s="364" t="s">
        <v>62</v>
      </c>
      <c r="D49" s="161"/>
      <c r="E49" s="621">
        <f t="shared" si="6"/>
        <v>0</v>
      </c>
      <c r="F49" s="373">
        <f t="shared" si="11"/>
        <v>12</v>
      </c>
      <c r="G49" s="370"/>
      <c r="H49" s="378"/>
      <c r="I49" s="179"/>
      <c r="J49" s="403">
        <v>12</v>
      </c>
      <c r="K49" s="149">
        <f t="shared" si="4"/>
        <v>0</v>
      </c>
      <c r="L49" s="134">
        <f t="shared" si="7"/>
        <v>0</v>
      </c>
      <c r="M49" s="485">
        <f t="shared" si="8"/>
        <v>0</v>
      </c>
      <c r="N49" s="150">
        <f t="shared" si="9"/>
        <v>0</v>
      </c>
      <c r="O49" s="574"/>
      <c r="P49" s="412"/>
      <c r="Q49" s="67"/>
      <c r="R49" s="543"/>
      <c r="S49" s="67"/>
      <c r="T49" s="412"/>
      <c r="U49" s="412"/>
      <c r="V49" s="67"/>
      <c r="W49" s="718"/>
      <c r="X49" s="543"/>
      <c r="Y49" s="718"/>
      <c r="Z49" s="412"/>
      <c r="AA49" s="543"/>
      <c r="AB49" s="63"/>
      <c r="AC49" s="574"/>
      <c r="AD49" s="67"/>
      <c r="AE49" s="718"/>
      <c r="AF49" s="412"/>
      <c r="AG49" s="543"/>
      <c r="AH49" s="65" t="s">
        <v>68</v>
      </c>
      <c r="AI49" s="67"/>
      <c r="AJ49" s="718"/>
      <c r="AK49" s="543"/>
      <c r="AL49" s="67"/>
      <c r="AM49" s="412"/>
      <c r="AN49" s="718"/>
      <c r="AO49" s="1367"/>
      <c r="AP49" s="312"/>
    </row>
    <row r="50" spans="1:42" s="68" customFormat="1" ht="15">
      <c r="A50" s="169" t="s">
        <v>330</v>
      </c>
      <c r="B50" s="69" t="s">
        <v>23</v>
      </c>
      <c r="C50" s="365"/>
      <c r="D50" s="597"/>
      <c r="E50" s="621">
        <f t="shared" si="6"/>
        <v>0</v>
      </c>
      <c r="F50" s="373">
        <f t="shared" si="11"/>
        <v>12</v>
      </c>
      <c r="G50" s="370"/>
      <c r="H50" s="378"/>
      <c r="I50" s="179"/>
      <c r="J50" s="403">
        <v>12</v>
      </c>
      <c r="K50" s="149">
        <f t="shared" si="4"/>
        <v>0</v>
      </c>
      <c r="L50" s="134">
        <f t="shared" si="7"/>
        <v>0</v>
      </c>
      <c r="M50" s="485">
        <f t="shared" si="8"/>
        <v>0</v>
      </c>
      <c r="N50" s="150">
        <f t="shared" si="9"/>
        <v>0</v>
      </c>
      <c r="O50" s="516"/>
      <c r="P50" s="72"/>
      <c r="Q50" s="63"/>
      <c r="R50" s="237"/>
      <c r="S50" s="67"/>
      <c r="T50" s="72"/>
      <c r="U50" s="72"/>
      <c r="V50" s="63"/>
      <c r="W50" s="649"/>
      <c r="X50" s="237"/>
      <c r="Y50" s="649"/>
      <c r="Z50" s="72"/>
      <c r="AA50" s="543"/>
      <c r="AB50" s="63"/>
      <c r="AC50" s="574"/>
      <c r="AD50" s="67"/>
      <c r="AE50" s="649"/>
      <c r="AF50" s="72"/>
      <c r="AG50" s="237"/>
      <c r="AH50" s="65" t="s">
        <v>68</v>
      </c>
      <c r="AI50" s="63"/>
      <c r="AJ50" s="649"/>
      <c r="AK50" s="237"/>
      <c r="AL50" s="63"/>
      <c r="AM50" s="72"/>
      <c r="AN50" s="649"/>
      <c r="AO50" s="1357"/>
      <c r="AP50" s="311"/>
    </row>
    <row r="51" spans="1:42" s="68" customFormat="1" ht="15">
      <c r="A51" s="169" t="s">
        <v>336</v>
      </c>
      <c r="B51" s="69" t="s">
        <v>32</v>
      </c>
      <c r="C51" s="365" t="s">
        <v>16</v>
      </c>
      <c r="D51" s="597"/>
      <c r="E51" s="621">
        <f t="shared" si="6"/>
        <v>0</v>
      </c>
      <c r="F51" s="373">
        <f t="shared" si="11"/>
        <v>10</v>
      </c>
      <c r="G51" s="307"/>
      <c r="H51" s="378"/>
      <c r="I51" s="179">
        <v>6</v>
      </c>
      <c r="J51" s="403">
        <v>4</v>
      </c>
      <c r="K51" s="149">
        <f t="shared" si="4"/>
        <v>0</v>
      </c>
      <c r="L51" s="134">
        <f t="shared" si="7"/>
        <v>0</v>
      </c>
      <c r="M51" s="485">
        <f t="shared" si="8"/>
        <v>0</v>
      </c>
      <c r="N51" s="150">
        <f t="shared" si="9"/>
        <v>0</v>
      </c>
      <c r="O51" s="515"/>
      <c r="P51" s="74"/>
      <c r="Q51" s="65"/>
      <c r="R51" s="238"/>
      <c r="S51" s="67"/>
      <c r="T51" s="74"/>
      <c r="U51" s="74"/>
      <c r="V51" s="65"/>
      <c r="W51" s="650"/>
      <c r="X51" s="238"/>
      <c r="Y51" s="650"/>
      <c r="Z51" s="74"/>
      <c r="AA51" s="543"/>
      <c r="AB51" s="63"/>
      <c r="AC51" s="574"/>
      <c r="AD51" s="67"/>
      <c r="AE51" s="649"/>
      <c r="AF51" s="74"/>
      <c r="AG51" s="238"/>
      <c r="AH51" s="65" t="s">
        <v>68</v>
      </c>
      <c r="AI51" s="65"/>
      <c r="AJ51" s="650"/>
      <c r="AK51" s="238"/>
      <c r="AL51" s="65"/>
      <c r="AM51" s="74"/>
      <c r="AN51" s="650"/>
      <c r="AO51" s="1358"/>
      <c r="AP51" s="383"/>
    </row>
    <row r="52" spans="1:42" s="68" customFormat="1" ht="15">
      <c r="A52" s="168" t="s">
        <v>338</v>
      </c>
      <c r="B52" s="66" t="s">
        <v>142</v>
      </c>
      <c r="C52" s="364" t="s">
        <v>5</v>
      </c>
      <c r="D52" s="597"/>
      <c r="E52" s="621">
        <f t="shared" si="6"/>
        <v>0</v>
      </c>
      <c r="F52" s="373">
        <f t="shared" si="11"/>
        <v>9</v>
      </c>
      <c r="G52" s="370"/>
      <c r="H52" s="378"/>
      <c r="I52" s="179">
        <v>1</v>
      </c>
      <c r="J52" s="403">
        <v>8</v>
      </c>
      <c r="K52" s="149">
        <f t="shared" si="4"/>
        <v>0</v>
      </c>
      <c r="L52" s="134">
        <f t="shared" si="7"/>
        <v>0</v>
      </c>
      <c r="M52" s="485">
        <f t="shared" si="8"/>
        <v>0</v>
      </c>
      <c r="N52" s="150">
        <f t="shared" si="9"/>
        <v>0</v>
      </c>
      <c r="O52" s="574"/>
      <c r="P52" s="412"/>
      <c r="Q52" s="67"/>
      <c r="R52" s="543"/>
      <c r="S52" s="67"/>
      <c r="T52" s="412"/>
      <c r="U52" s="412"/>
      <c r="V52" s="67"/>
      <c r="W52" s="718"/>
      <c r="X52" s="543"/>
      <c r="Y52" s="718"/>
      <c r="Z52" s="412"/>
      <c r="AA52" s="543"/>
      <c r="AB52" s="63"/>
      <c r="AC52" s="574"/>
      <c r="AD52" s="67"/>
      <c r="AE52" s="718"/>
      <c r="AF52" s="412"/>
      <c r="AG52" s="543"/>
      <c r="AH52" s="65" t="s">
        <v>68</v>
      </c>
      <c r="AI52" s="67"/>
      <c r="AJ52" s="718"/>
      <c r="AK52" s="543"/>
      <c r="AL52" s="67"/>
      <c r="AM52" s="412"/>
      <c r="AN52" s="718"/>
      <c r="AO52" s="1367"/>
      <c r="AP52" s="312"/>
    </row>
    <row r="53" spans="1:42" s="68" customFormat="1" ht="15">
      <c r="A53" s="168" t="s">
        <v>299</v>
      </c>
      <c r="B53" s="66" t="s">
        <v>27</v>
      </c>
      <c r="C53" s="364" t="s">
        <v>53</v>
      </c>
      <c r="D53" s="597"/>
      <c r="E53" s="621">
        <f t="shared" si="6"/>
        <v>0</v>
      </c>
      <c r="F53" s="373">
        <f t="shared" si="11"/>
        <v>8</v>
      </c>
      <c r="G53" s="370"/>
      <c r="H53" s="378"/>
      <c r="I53" s="179">
        <v>8</v>
      </c>
      <c r="J53" s="403"/>
      <c r="K53" s="149">
        <f t="shared" si="4"/>
        <v>0</v>
      </c>
      <c r="L53" s="134">
        <f t="shared" si="7"/>
        <v>0</v>
      </c>
      <c r="M53" s="485">
        <f t="shared" si="8"/>
        <v>0</v>
      </c>
      <c r="N53" s="150">
        <f t="shared" si="9"/>
        <v>0</v>
      </c>
      <c r="O53" s="515"/>
      <c r="P53" s="74"/>
      <c r="Q53" s="65"/>
      <c r="R53" s="238"/>
      <c r="S53" s="67"/>
      <c r="T53" s="74"/>
      <c r="U53" s="74"/>
      <c r="V53" s="65"/>
      <c r="W53" s="650"/>
      <c r="X53" s="238"/>
      <c r="Y53" s="650"/>
      <c r="Z53" s="74"/>
      <c r="AA53" s="543"/>
      <c r="AB53" s="63"/>
      <c r="AC53" s="574"/>
      <c r="AD53" s="67"/>
      <c r="AE53" s="649"/>
      <c r="AF53" s="74"/>
      <c r="AG53" s="238"/>
      <c r="AH53" s="65" t="s">
        <v>68</v>
      </c>
      <c r="AI53" s="65"/>
      <c r="AJ53" s="650"/>
      <c r="AK53" s="238"/>
      <c r="AL53" s="65"/>
      <c r="AM53" s="74"/>
      <c r="AN53" s="650"/>
      <c r="AO53" s="1358"/>
      <c r="AP53" s="383"/>
    </row>
    <row r="54" spans="1:42" s="68" customFormat="1" ht="15">
      <c r="A54" s="168" t="s">
        <v>340</v>
      </c>
      <c r="B54" s="66" t="s">
        <v>163</v>
      </c>
      <c r="C54" s="364"/>
      <c r="D54" s="161"/>
      <c r="E54" s="621">
        <f t="shared" si="6"/>
        <v>0</v>
      </c>
      <c r="F54" s="373">
        <f t="shared" si="11"/>
        <v>8</v>
      </c>
      <c r="G54" s="370"/>
      <c r="H54" s="378"/>
      <c r="I54" s="179">
        <v>2</v>
      </c>
      <c r="J54" s="403">
        <v>6</v>
      </c>
      <c r="K54" s="149">
        <f t="shared" si="4"/>
        <v>0</v>
      </c>
      <c r="L54" s="134">
        <f t="shared" si="7"/>
        <v>0</v>
      </c>
      <c r="M54" s="485">
        <f t="shared" si="8"/>
        <v>0</v>
      </c>
      <c r="N54" s="150">
        <f t="shared" si="9"/>
        <v>0</v>
      </c>
      <c r="O54" s="515"/>
      <c r="P54" s="74"/>
      <c r="Q54" s="65"/>
      <c r="R54" s="238"/>
      <c r="S54" s="67"/>
      <c r="T54" s="412"/>
      <c r="U54" s="412"/>
      <c r="V54" s="67"/>
      <c r="W54" s="718"/>
      <c r="X54" s="543"/>
      <c r="Y54" s="718"/>
      <c r="Z54" s="412"/>
      <c r="AA54" s="543"/>
      <c r="AB54" s="63"/>
      <c r="AC54" s="574"/>
      <c r="AD54" s="67"/>
      <c r="AE54" s="718"/>
      <c r="AF54" s="412"/>
      <c r="AG54" s="543"/>
      <c r="AH54" s="65" t="s">
        <v>68</v>
      </c>
      <c r="AI54" s="67"/>
      <c r="AJ54" s="718"/>
      <c r="AK54" s="543"/>
      <c r="AL54" s="67"/>
      <c r="AM54" s="412"/>
      <c r="AN54" s="718"/>
      <c r="AO54" s="1367"/>
      <c r="AP54" s="383"/>
    </row>
    <row r="55" spans="1:42" s="68" customFormat="1" ht="15">
      <c r="A55" s="168" t="s">
        <v>339</v>
      </c>
      <c r="B55" s="66" t="s">
        <v>245</v>
      </c>
      <c r="C55" s="364" t="s">
        <v>166</v>
      </c>
      <c r="D55" s="597"/>
      <c r="E55" s="621">
        <f t="shared" si="6"/>
        <v>0</v>
      </c>
      <c r="F55" s="373">
        <f t="shared" si="11"/>
        <v>8</v>
      </c>
      <c r="G55" s="370"/>
      <c r="H55" s="378"/>
      <c r="I55" s="179"/>
      <c r="J55" s="403">
        <v>8</v>
      </c>
      <c r="K55" s="149">
        <f t="shared" si="4"/>
        <v>0</v>
      </c>
      <c r="L55" s="134">
        <f t="shared" si="7"/>
        <v>0</v>
      </c>
      <c r="M55" s="485">
        <f t="shared" si="8"/>
        <v>0</v>
      </c>
      <c r="N55" s="150">
        <f t="shared" si="9"/>
        <v>0</v>
      </c>
      <c r="O55" s="574"/>
      <c r="P55" s="412"/>
      <c r="Q55" s="67"/>
      <c r="R55" s="543"/>
      <c r="S55" s="67"/>
      <c r="T55" s="412"/>
      <c r="U55" s="412"/>
      <c r="V55" s="67"/>
      <c r="W55" s="718"/>
      <c r="X55" s="543"/>
      <c r="Y55" s="718"/>
      <c r="Z55" s="412"/>
      <c r="AA55" s="543"/>
      <c r="AB55" s="63"/>
      <c r="AC55" s="574"/>
      <c r="AD55" s="67"/>
      <c r="AE55" s="718"/>
      <c r="AF55" s="412"/>
      <c r="AG55" s="543"/>
      <c r="AH55" s="65" t="s">
        <v>68</v>
      </c>
      <c r="AI55" s="67"/>
      <c r="AJ55" s="718"/>
      <c r="AK55" s="543"/>
      <c r="AL55" s="67"/>
      <c r="AM55" s="412"/>
      <c r="AN55" s="718"/>
      <c r="AO55" s="1367"/>
      <c r="AP55" s="312"/>
    </row>
    <row r="56" spans="1:42" s="68" customFormat="1" ht="15">
      <c r="A56" s="170" t="s">
        <v>341</v>
      </c>
      <c r="B56" s="70" t="s">
        <v>6</v>
      </c>
      <c r="C56" s="366"/>
      <c r="D56" s="597"/>
      <c r="E56" s="621">
        <f t="shared" si="6"/>
        <v>0</v>
      </c>
      <c r="F56" s="373">
        <f t="shared" si="11"/>
        <v>8</v>
      </c>
      <c r="G56" s="371"/>
      <c r="H56" s="379"/>
      <c r="I56" s="179">
        <v>8</v>
      </c>
      <c r="J56" s="403"/>
      <c r="K56" s="149">
        <f t="shared" si="4"/>
        <v>0</v>
      </c>
      <c r="L56" s="134">
        <f t="shared" si="7"/>
        <v>0</v>
      </c>
      <c r="M56" s="485">
        <f t="shared" si="8"/>
        <v>0</v>
      </c>
      <c r="N56" s="150">
        <f t="shared" si="9"/>
        <v>0</v>
      </c>
      <c r="O56" s="515"/>
      <c r="P56" s="74"/>
      <c r="Q56" s="65"/>
      <c r="R56" s="238"/>
      <c r="S56" s="67"/>
      <c r="T56" s="74"/>
      <c r="U56" s="74"/>
      <c r="V56" s="65"/>
      <c r="W56" s="650"/>
      <c r="X56" s="238"/>
      <c r="Y56" s="650"/>
      <c r="Z56" s="74"/>
      <c r="AA56" s="543"/>
      <c r="AB56" s="63"/>
      <c r="AC56" s="574"/>
      <c r="AD56" s="67"/>
      <c r="AE56" s="649"/>
      <c r="AF56" s="74"/>
      <c r="AG56" s="238"/>
      <c r="AH56" s="65" t="s">
        <v>68</v>
      </c>
      <c r="AI56" s="65"/>
      <c r="AJ56" s="650"/>
      <c r="AK56" s="238"/>
      <c r="AL56" s="65"/>
      <c r="AM56" s="74"/>
      <c r="AN56" s="650"/>
      <c r="AO56" s="1358"/>
      <c r="AP56" s="312"/>
    </row>
    <row r="57" spans="1:42" s="68" customFormat="1" ht="15">
      <c r="A57" s="169" t="s">
        <v>326</v>
      </c>
      <c r="B57" s="69" t="s">
        <v>38</v>
      </c>
      <c r="C57" s="364" t="s">
        <v>532</v>
      </c>
      <c r="D57" s="597"/>
      <c r="E57" s="621">
        <f t="shared" si="6"/>
        <v>0</v>
      </c>
      <c r="F57" s="373">
        <f t="shared" si="11"/>
        <v>8</v>
      </c>
      <c r="G57" s="370"/>
      <c r="H57" s="378"/>
      <c r="I57" s="179">
        <v>6</v>
      </c>
      <c r="J57" s="403">
        <v>2</v>
      </c>
      <c r="K57" s="149">
        <f t="shared" si="4"/>
        <v>0</v>
      </c>
      <c r="L57" s="134">
        <f t="shared" si="7"/>
        <v>0</v>
      </c>
      <c r="M57" s="485">
        <f t="shared" si="8"/>
        <v>0</v>
      </c>
      <c r="N57" s="150">
        <f t="shared" si="9"/>
        <v>0</v>
      </c>
      <c r="O57" s="516"/>
      <c r="P57" s="72"/>
      <c r="Q57" s="63"/>
      <c r="R57" s="237"/>
      <c r="S57" s="67"/>
      <c r="T57" s="72"/>
      <c r="U57" s="72"/>
      <c r="V57" s="63"/>
      <c r="W57" s="649"/>
      <c r="X57" s="237"/>
      <c r="Y57" s="649"/>
      <c r="Z57" s="72"/>
      <c r="AA57" s="543"/>
      <c r="AB57" s="63"/>
      <c r="AC57" s="574"/>
      <c r="AD57" s="67"/>
      <c r="AE57" s="649"/>
      <c r="AF57" s="72"/>
      <c r="AG57" s="237"/>
      <c r="AH57" s="65" t="s">
        <v>68</v>
      </c>
      <c r="AI57" s="63"/>
      <c r="AJ57" s="649"/>
      <c r="AK57" s="237"/>
      <c r="AL57" s="63"/>
      <c r="AM57" s="72"/>
      <c r="AN57" s="649"/>
      <c r="AO57" s="1357"/>
      <c r="AP57" s="312"/>
    </row>
    <row r="58" spans="1:42" s="68" customFormat="1" ht="15">
      <c r="A58" s="169" t="s">
        <v>342</v>
      </c>
      <c r="B58" s="69" t="s">
        <v>33</v>
      </c>
      <c r="C58" s="365"/>
      <c r="D58" s="597"/>
      <c r="E58" s="621">
        <f t="shared" si="6"/>
        <v>0</v>
      </c>
      <c r="F58" s="373">
        <f t="shared" si="11"/>
        <v>6</v>
      </c>
      <c r="G58" s="370"/>
      <c r="H58" s="378"/>
      <c r="I58" s="179"/>
      <c r="J58" s="403">
        <v>6</v>
      </c>
      <c r="K58" s="149">
        <f t="shared" si="4"/>
        <v>0</v>
      </c>
      <c r="L58" s="134">
        <f t="shared" si="7"/>
        <v>0</v>
      </c>
      <c r="M58" s="485">
        <f t="shared" si="8"/>
        <v>0</v>
      </c>
      <c r="N58" s="150">
        <f t="shared" si="9"/>
        <v>0</v>
      </c>
      <c r="O58" s="515"/>
      <c r="P58" s="74"/>
      <c r="Q58" s="65"/>
      <c r="R58" s="238"/>
      <c r="S58" s="67"/>
      <c r="T58" s="74"/>
      <c r="U58" s="74"/>
      <c r="V58" s="65"/>
      <c r="W58" s="650"/>
      <c r="X58" s="238"/>
      <c r="Y58" s="650"/>
      <c r="Z58" s="74"/>
      <c r="AA58" s="543"/>
      <c r="AB58" s="63"/>
      <c r="AC58" s="574"/>
      <c r="AD58" s="67"/>
      <c r="AE58" s="649"/>
      <c r="AF58" s="74"/>
      <c r="AG58" s="238"/>
      <c r="AH58" s="65" t="s">
        <v>68</v>
      </c>
      <c r="AI58" s="65"/>
      <c r="AJ58" s="650"/>
      <c r="AK58" s="238"/>
      <c r="AL58" s="65"/>
      <c r="AM58" s="74"/>
      <c r="AN58" s="650"/>
      <c r="AO58" s="1358"/>
      <c r="AP58" s="383"/>
    </row>
    <row r="59" spans="1:42" s="68" customFormat="1" ht="15">
      <c r="A59" s="168" t="s">
        <v>343</v>
      </c>
      <c r="B59" s="66" t="s">
        <v>158</v>
      </c>
      <c r="C59" s="364" t="s">
        <v>17</v>
      </c>
      <c r="D59" s="161"/>
      <c r="E59" s="621">
        <f t="shared" si="6"/>
        <v>0</v>
      </c>
      <c r="F59" s="373">
        <f t="shared" si="11"/>
        <v>6</v>
      </c>
      <c r="G59" s="370"/>
      <c r="H59" s="378"/>
      <c r="I59" s="179">
        <v>6</v>
      </c>
      <c r="J59" s="403"/>
      <c r="K59" s="149">
        <f t="shared" si="4"/>
        <v>0</v>
      </c>
      <c r="L59" s="134">
        <f t="shared" si="7"/>
        <v>0</v>
      </c>
      <c r="M59" s="485">
        <f t="shared" si="8"/>
        <v>0</v>
      </c>
      <c r="N59" s="150">
        <f t="shared" si="9"/>
        <v>0</v>
      </c>
      <c r="O59" s="515"/>
      <c r="P59" s="74"/>
      <c r="Q59" s="65"/>
      <c r="R59" s="238"/>
      <c r="S59" s="67"/>
      <c r="T59" s="412"/>
      <c r="U59" s="412"/>
      <c r="V59" s="67"/>
      <c r="W59" s="718"/>
      <c r="X59" s="543"/>
      <c r="Y59" s="718"/>
      <c r="Z59" s="412"/>
      <c r="AA59" s="543"/>
      <c r="AB59" s="63"/>
      <c r="AC59" s="574"/>
      <c r="AD59" s="67"/>
      <c r="AE59" s="718"/>
      <c r="AF59" s="412"/>
      <c r="AG59" s="543"/>
      <c r="AH59" s="65" t="s">
        <v>68</v>
      </c>
      <c r="AI59" s="67"/>
      <c r="AJ59" s="718"/>
      <c r="AK59" s="543"/>
      <c r="AL59" s="67"/>
      <c r="AM59" s="412"/>
      <c r="AN59" s="718"/>
      <c r="AO59" s="1367"/>
      <c r="AP59" s="312"/>
    </row>
    <row r="60" spans="1:42" s="68" customFormat="1" ht="15">
      <c r="A60" s="169" t="s">
        <v>346</v>
      </c>
      <c r="B60" s="69" t="s">
        <v>24</v>
      </c>
      <c r="C60" s="365"/>
      <c r="D60" s="597"/>
      <c r="E60" s="621">
        <f t="shared" si="6"/>
        <v>0</v>
      </c>
      <c r="F60" s="373">
        <f t="shared" si="11"/>
        <v>4</v>
      </c>
      <c r="G60" s="370"/>
      <c r="H60" s="378"/>
      <c r="I60" s="179">
        <v>4</v>
      </c>
      <c r="J60" s="403"/>
      <c r="K60" s="149">
        <f t="shared" si="4"/>
        <v>0</v>
      </c>
      <c r="L60" s="134">
        <f t="shared" si="7"/>
        <v>0</v>
      </c>
      <c r="M60" s="485">
        <f t="shared" si="8"/>
        <v>0</v>
      </c>
      <c r="N60" s="150">
        <f t="shared" si="9"/>
        <v>0</v>
      </c>
      <c r="O60" s="515"/>
      <c r="P60" s="74"/>
      <c r="Q60" s="65"/>
      <c r="R60" s="238"/>
      <c r="S60" s="67"/>
      <c r="T60" s="74"/>
      <c r="U60" s="74"/>
      <c r="V60" s="65"/>
      <c r="W60" s="650"/>
      <c r="X60" s="238"/>
      <c r="Y60" s="650"/>
      <c r="Z60" s="74"/>
      <c r="AA60" s="543"/>
      <c r="AB60" s="63"/>
      <c r="AC60" s="574"/>
      <c r="AD60" s="67"/>
      <c r="AE60" s="649"/>
      <c r="AF60" s="74"/>
      <c r="AG60" s="238"/>
      <c r="AH60" s="65" t="s">
        <v>68</v>
      </c>
      <c r="AI60" s="65"/>
      <c r="AJ60" s="650"/>
      <c r="AK60" s="238"/>
      <c r="AL60" s="65"/>
      <c r="AM60" s="74"/>
      <c r="AN60" s="650"/>
      <c r="AO60" s="1358"/>
      <c r="AP60" s="383"/>
    </row>
    <row r="61" spans="1:42" s="68" customFormat="1" ht="15">
      <c r="A61" s="702" t="s">
        <v>345</v>
      </c>
      <c r="B61" s="703" t="s">
        <v>22</v>
      </c>
      <c r="C61" s="1303" t="s">
        <v>157</v>
      </c>
      <c r="D61" s="923"/>
      <c r="E61" s="621">
        <f t="shared" si="6"/>
        <v>0</v>
      </c>
      <c r="F61" s="373">
        <f t="shared" si="11"/>
        <v>4</v>
      </c>
      <c r="G61" s="370"/>
      <c r="H61" s="378"/>
      <c r="I61" s="179">
        <v>4</v>
      </c>
      <c r="J61" s="403"/>
      <c r="K61" s="149">
        <f t="shared" si="4"/>
        <v>0</v>
      </c>
      <c r="L61" s="134">
        <f t="shared" si="7"/>
        <v>0</v>
      </c>
      <c r="M61" s="485">
        <f t="shared" si="8"/>
        <v>0</v>
      </c>
      <c r="N61" s="150">
        <f t="shared" si="9"/>
        <v>0</v>
      </c>
      <c r="O61" s="704"/>
      <c r="P61" s="705"/>
      <c r="Q61" s="706"/>
      <c r="R61" s="707"/>
      <c r="S61" s="708"/>
      <c r="T61" s="709"/>
      <c r="U61" s="709"/>
      <c r="V61" s="708"/>
      <c r="W61" s="719"/>
      <c r="X61" s="739"/>
      <c r="Y61" s="719"/>
      <c r="Z61" s="709"/>
      <c r="AA61" s="739"/>
      <c r="AB61" s="63"/>
      <c r="AC61" s="741"/>
      <c r="AD61" s="708"/>
      <c r="AE61" s="719"/>
      <c r="AF61" s="709"/>
      <c r="AG61" s="739"/>
      <c r="AH61" s="65" t="s">
        <v>68</v>
      </c>
      <c r="AI61" s="708"/>
      <c r="AJ61" s="719"/>
      <c r="AK61" s="739"/>
      <c r="AL61" s="708"/>
      <c r="AM61" s="709"/>
      <c r="AN61" s="719"/>
      <c r="AO61" s="1368"/>
      <c r="AP61" s="383"/>
    </row>
    <row r="62" spans="1:42" s="68" customFormat="1" ht="15">
      <c r="A62" s="702" t="s">
        <v>348</v>
      </c>
      <c r="B62" s="703" t="s">
        <v>31</v>
      </c>
      <c r="C62" s="364" t="s">
        <v>533</v>
      </c>
      <c r="D62" s="923"/>
      <c r="E62" s="621">
        <f t="shared" si="6"/>
        <v>0</v>
      </c>
      <c r="F62" s="373">
        <f t="shared" si="11"/>
        <v>2</v>
      </c>
      <c r="G62" s="370"/>
      <c r="H62" s="378"/>
      <c r="I62" s="179"/>
      <c r="J62" s="403">
        <v>2</v>
      </c>
      <c r="K62" s="149">
        <f t="shared" si="4"/>
        <v>0</v>
      </c>
      <c r="L62" s="134">
        <f t="shared" si="7"/>
        <v>0</v>
      </c>
      <c r="M62" s="485">
        <f t="shared" si="8"/>
        <v>0</v>
      </c>
      <c r="N62" s="150">
        <f t="shared" si="9"/>
        <v>0</v>
      </c>
      <c r="O62" s="704"/>
      <c r="P62" s="705"/>
      <c r="Q62" s="706"/>
      <c r="R62" s="707"/>
      <c r="S62" s="708"/>
      <c r="T62" s="709"/>
      <c r="U62" s="709"/>
      <c r="V62" s="708"/>
      <c r="W62" s="719"/>
      <c r="X62" s="739"/>
      <c r="Y62" s="719"/>
      <c r="Z62" s="709"/>
      <c r="AA62" s="739"/>
      <c r="AB62" s="63"/>
      <c r="AC62" s="741"/>
      <c r="AD62" s="708"/>
      <c r="AE62" s="719"/>
      <c r="AF62" s="709"/>
      <c r="AG62" s="739"/>
      <c r="AH62" s="65" t="s">
        <v>68</v>
      </c>
      <c r="AI62" s="708"/>
      <c r="AJ62" s="719"/>
      <c r="AK62" s="739"/>
      <c r="AL62" s="708"/>
      <c r="AM62" s="709"/>
      <c r="AN62" s="719"/>
      <c r="AO62" s="1368"/>
      <c r="AP62" s="383"/>
    </row>
    <row r="63" spans="1:42" s="71" customFormat="1" ht="15">
      <c r="A63" s="702" t="s">
        <v>350</v>
      </c>
      <c r="B63" s="703" t="s">
        <v>247</v>
      </c>
      <c r="C63" s="364" t="s">
        <v>166</v>
      </c>
      <c r="D63" s="922"/>
      <c r="E63" s="621">
        <f t="shared" si="6"/>
        <v>0</v>
      </c>
      <c r="F63" s="373">
        <f t="shared" si="11"/>
        <v>2</v>
      </c>
      <c r="G63" s="370"/>
      <c r="H63" s="378"/>
      <c r="I63" s="179">
        <v>2</v>
      </c>
      <c r="J63" s="403"/>
      <c r="K63" s="149">
        <f t="shared" si="4"/>
        <v>0</v>
      </c>
      <c r="L63" s="134">
        <f t="shared" si="7"/>
        <v>0</v>
      </c>
      <c r="M63" s="485">
        <f t="shared" si="8"/>
        <v>0</v>
      </c>
      <c r="N63" s="150">
        <f t="shared" si="9"/>
        <v>0</v>
      </c>
      <c r="O63" s="741"/>
      <c r="P63" s="709"/>
      <c r="Q63" s="708"/>
      <c r="R63" s="739"/>
      <c r="S63" s="708"/>
      <c r="T63" s="709"/>
      <c r="U63" s="709"/>
      <c r="V63" s="708"/>
      <c r="W63" s="719"/>
      <c r="X63" s="739"/>
      <c r="Y63" s="719"/>
      <c r="Z63" s="709"/>
      <c r="AA63" s="739"/>
      <c r="AB63" s="63"/>
      <c r="AC63" s="741"/>
      <c r="AD63" s="708"/>
      <c r="AE63" s="719"/>
      <c r="AF63" s="709"/>
      <c r="AG63" s="739"/>
      <c r="AH63" s="65" t="s">
        <v>68</v>
      </c>
      <c r="AI63" s="708"/>
      <c r="AJ63" s="719"/>
      <c r="AK63" s="739"/>
      <c r="AL63" s="708"/>
      <c r="AM63" s="709"/>
      <c r="AN63" s="719"/>
      <c r="AO63" s="1368"/>
      <c r="AP63" s="312"/>
    </row>
    <row r="64" spans="1:41" ht="15.75" thickBot="1">
      <c r="A64" s="927" t="s">
        <v>349</v>
      </c>
      <c r="B64" s="829" t="s">
        <v>11</v>
      </c>
      <c r="C64" s="664"/>
      <c r="D64" s="598"/>
      <c r="E64" s="622">
        <f t="shared" si="6"/>
        <v>0</v>
      </c>
      <c r="F64" s="374">
        <f t="shared" si="11"/>
        <v>2</v>
      </c>
      <c r="G64" s="490"/>
      <c r="H64" s="491"/>
      <c r="I64" s="180">
        <v>2</v>
      </c>
      <c r="J64" s="404"/>
      <c r="K64" s="375">
        <f>P64+T64+U64+Z64+AF64+AI64+AM64</f>
        <v>0</v>
      </c>
      <c r="L64" s="183">
        <f t="shared" si="7"/>
        <v>0</v>
      </c>
      <c r="M64" s="486">
        <f t="shared" si="8"/>
        <v>0</v>
      </c>
      <c r="N64" s="151">
        <f t="shared" si="9"/>
        <v>0</v>
      </c>
      <c r="O64" s="590"/>
      <c r="P64" s="592"/>
      <c r="Q64" s="594"/>
      <c r="R64" s="596"/>
      <c r="S64" s="634"/>
      <c r="T64" s="592"/>
      <c r="U64" s="592"/>
      <c r="V64" s="594"/>
      <c r="W64" s="830"/>
      <c r="X64" s="596"/>
      <c r="Y64" s="830"/>
      <c r="Z64" s="592"/>
      <c r="AA64" s="635"/>
      <c r="AB64" s="744"/>
      <c r="AC64" s="632"/>
      <c r="AD64" s="634"/>
      <c r="AE64" s="746"/>
      <c r="AF64" s="592"/>
      <c r="AG64" s="596"/>
      <c r="AH64" s="594" t="s">
        <v>68</v>
      </c>
      <c r="AI64" s="594"/>
      <c r="AJ64" s="830"/>
      <c r="AK64" s="596"/>
      <c r="AL64" s="594"/>
      <c r="AM64" s="592"/>
      <c r="AN64" s="830"/>
      <c r="AO64" s="1369"/>
    </row>
    <row r="65" spans="1:41" ht="15">
      <c r="A65" s="248"/>
      <c r="B65" s="248"/>
      <c r="C65" s="249"/>
      <c r="D65" s="250"/>
      <c r="E65" s="251"/>
      <c r="F65" s="252"/>
      <c r="G65" s="253"/>
      <c r="H65" s="253"/>
      <c r="I65" s="254"/>
      <c r="J65" s="254"/>
      <c r="K65" s="255"/>
      <c r="L65" s="256"/>
      <c r="M65" s="256"/>
      <c r="N65" s="257"/>
      <c r="O65" s="586"/>
      <c r="P65" s="544"/>
      <c r="Q65" s="127"/>
      <c r="R65" s="239"/>
      <c r="S65" s="127"/>
      <c r="T65" s="544"/>
      <c r="U65" s="544"/>
      <c r="V65" s="127"/>
      <c r="W65" s="586"/>
      <c r="X65" s="239"/>
      <c r="Y65" s="586"/>
      <c r="Z65" s="544"/>
      <c r="AA65" s="239"/>
      <c r="AC65" s="586"/>
      <c r="AD65" s="586"/>
      <c r="AE65" s="586"/>
      <c r="AF65" s="544"/>
      <c r="AG65" s="239"/>
      <c r="AH65" s="321"/>
      <c r="AI65" s="127"/>
      <c r="AJ65" s="586"/>
      <c r="AK65" s="239"/>
      <c r="AL65" s="127"/>
      <c r="AM65" s="544"/>
      <c r="AN65" s="586"/>
      <c r="AO65" s="239"/>
    </row>
    <row r="66" spans="1:36" ht="15">
      <c r="A66" s="6" t="s">
        <v>34</v>
      </c>
      <c r="B66" s="28"/>
      <c r="C66" s="29"/>
      <c r="D66" s="3"/>
      <c r="E66" s="4"/>
      <c r="F66" s="30"/>
      <c r="G66" s="31"/>
      <c r="H66" s="31"/>
      <c r="I66" s="31"/>
      <c r="J66" s="31"/>
      <c r="K66" s="19"/>
      <c r="L66" s="135"/>
      <c r="M66" s="135"/>
      <c r="N66" s="17"/>
      <c r="AH66" s="308"/>
      <c r="AJ66" s="586"/>
    </row>
    <row r="67" spans="1:14" ht="9.75" customHeight="1">
      <c r="A67" s="116" t="s">
        <v>19</v>
      </c>
      <c r="B67" s="117"/>
      <c r="C67" s="117"/>
      <c r="D67" s="54"/>
      <c r="E67" s="4"/>
      <c r="F67" s="107"/>
      <c r="G67" s="105"/>
      <c r="H67" s="105"/>
      <c r="I67" s="105"/>
      <c r="J67" s="105"/>
      <c r="K67" s="61"/>
      <c r="L67" s="139"/>
      <c r="M67" s="139"/>
      <c r="N67" s="62"/>
    </row>
    <row r="68" spans="1:14" ht="15">
      <c r="A68" s="116" t="s">
        <v>67</v>
      </c>
      <c r="B68" s="117"/>
      <c r="C68" s="117"/>
      <c r="D68" s="84"/>
      <c r="E68" s="86"/>
      <c r="F68" s="110"/>
      <c r="G68" s="118"/>
      <c r="H68" s="118"/>
      <c r="I68" s="118"/>
      <c r="J68" s="118"/>
      <c r="K68" s="111"/>
      <c r="L68" s="139"/>
      <c r="M68" s="139"/>
      <c r="N68" s="112"/>
    </row>
    <row r="69" spans="12:13" ht="15">
      <c r="L69" s="136"/>
      <c r="M69" s="136"/>
    </row>
    <row r="70" spans="1:14" ht="8.25" customHeight="1">
      <c r="A70" s="32" t="s">
        <v>118</v>
      </c>
      <c r="B70" s="32"/>
      <c r="C70" s="33"/>
      <c r="D70" s="3"/>
      <c r="E70" s="4"/>
      <c r="F70" s="30"/>
      <c r="G70" s="31"/>
      <c r="H70" s="31"/>
      <c r="I70" s="31"/>
      <c r="J70" s="31"/>
      <c r="K70" s="19"/>
      <c r="L70" s="140"/>
      <c r="M70" s="140"/>
      <c r="N70" s="17"/>
    </row>
    <row r="71" spans="1:14" ht="15">
      <c r="A71" s="32" t="s">
        <v>119</v>
      </c>
      <c r="B71" s="32"/>
      <c r="C71" s="33"/>
      <c r="D71" s="3"/>
      <c r="E71" s="4"/>
      <c r="F71" s="30"/>
      <c r="G71" s="31"/>
      <c r="H71" s="31"/>
      <c r="I71" s="31"/>
      <c r="J71" s="31"/>
      <c r="K71" s="19"/>
      <c r="L71" s="140"/>
      <c r="M71" s="140"/>
      <c r="N71" s="17"/>
    </row>
    <row r="72" spans="1:14" ht="15">
      <c r="A72" s="32"/>
      <c r="B72" s="32"/>
      <c r="C72" s="33"/>
      <c r="D72" s="3"/>
      <c r="E72" s="4"/>
      <c r="F72" s="30"/>
      <c r="G72" s="31"/>
      <c r="H72" s="31"/>
      <c r="I72" s="31"/>
      <c r="J72" s="31"/>
      <c r="K72" s="19"/>
      <c r="L72" s="140"/>
      <c r="M72" s="140"/>
      <c r="N72" s="17"/>
    </row>
    <row r="73" spans="1:14" ht="15">
      <c r="A73" s="225" t="s">
        <v>135</v>
      </c>
      <c r="B73" s="44"/>
      <c r="C73" s="45"/>
      <c r="D73" s="54"/>
      <c r="E73" s="4"/>
      <c r="F73" s="54"/>
      <c r="G73" s="108"/>
      <c r="H73" s="31"/>
      <c r="I73" s="31"/>
      <c r="J73" s="31"/>
      <c r="K73" s="19"/>
      <c r="L73" s="140"/>
      <c r="M73" s="140"/>
      <c r="N73" s="17"/>
    </row>
    <row r="74" spans="1:14" ht="15">
      <c r="A74" s="50" t="s">
        <v>134</v>
      </c>
      <c r="B74" s="51"/>
      <c r="C74" s="43"/>
      <c r="D74" s="98"/>
      <c r="E74" s="97"/>
      <c r="F74" s="98"/>
      <c r="G74" s="4"/>
      <c r="H74" s="109"/>
      <c r="I74" s="99"/>
      <c r="J74" s="99"/>
      <c r="K74" s="99"/>
      <c r="L74" s="140"/>
      <c r="M74" s="140"/>
      <c r="N74" s="99"/>
    </row>
    <row r="75" spans="1:14" ht="15">
      <c r="A75" s="47" t="s">
        <v>133</v>
      </c>
      <c r="B75" s="48"/>
      <c r="C75" s="49"/>
      <c r="D75" s="98"/>
      <c r="E75" s="97"/>
      <c r="F75" s="98"/>
      <c r="G75" s="4"/>
      <c r="H75" s="109"/>
      <c r="I75" s="99"/>
      <c r="J75" s="99"/>
      <c r="K75" s="99"/>
      <c r="L75" s="140"/>
      <c r="M75" s="140"/>
      <c r="N75" s="99"/>
    </row>
    <row r="76" spans="1:14" ht="6" customHeight="1">
      <c r="A76" s="32"/>
      <c r="B76" s="32"/>
      <c r="C76" s="33"/>
      <c r="D76" s="3"/>
      <c r="E76" s="4"/>
      <c r="F76" s="30"/>
      <c r="G76" s="31"/>
      <c r="H76" s="31"/>
      <c r="I76" s="31"/>
      <c r="J76" s="31"/>
      <c r="K76" s="19"/>
      <c r="L76" s="141"/>
      <c r="M76" s="141"/>
      <c r="N76" s="17"/>
    </row>
    <row r="77" spans="1:14" ht="15">
      <c r="A77" s="133"/>
      <c r="I77" s="105"/>
      <c r="J77" s="106"/>
      <c r="K77" s="20"/>
      <c r="N77" s="21"/>
    </row>
    <row r="78" spans="9:14" ht="15">
      <c r="I78" s="105"/>
      <c r="J78" s="106"/>
      <c r="K78" s="20"/>
      <c r="N78" s="21"/>
    </row>
    <row r="79" spans="1:14" ht="15">
      <c r="A79" s="132"/>
      <c r="I79" s="105"/>
      <c r="J79" s="106"/>
      <c r="K79" s="20"/>
      <c r="N79" s="21"/>
    </row>
    <row r="80" spans="9:14" ht="15">
      <c r="I80" s="105"/>
      <c r="J80" s="106"/>
      <c r="K80" s="20"/>
      <c r="N80" s="21"/>
    </row>
    <row r="81" spans="9:14" ht="15">
      <c r="I81" s="105"/>
      <c r="J81" s="106"/>
      <c r="K81" s="20"/>
      <c r="N81" s="21"/>
    </row>
    <row r="82" spans="9:14" ht="15">
      <c r="I82" s="105"/>
      <c r="J82" s="106"/>
      <c r="K82" s="20"/>
      <c r="N82" s="21"/>
    </row>
    <row r="83" spans="10:14" ht="15">
      <c r="J83" s="36"/>
      <c r="K83" s="22"/>
      <c r="N83" s="23"/>
    </row>
    <row r="84" spans="10:14" ht="15">
      <c r="J84" s="36"/>
      <c r="K84" s="22"/>
      <c r="N84" s="23"/>
    </row>
    <row r="85" spans="10:14" ht="15">
      <c r="J85" s="36"/>
      <c r="K85" s="22"/>
      <c r="N85" s="23"/>
    </row>
    <row r="86" spans="10:14" ht="15">
      <c r="J86" s="36"/>
      <c r="K86" s="22"/>
      <c r="N86" s="23"/>
    </row>
    <row r="87" spans="10:14" ht="15">
      <c r="J87" s="36"/>
      <c r="K87" s="22"/>
      <c r="N87" s="23"/>
    </row>
    <row r="88" spans="10:14" ht="15">
      <c r="J88" s="36"/>
      <c r="K88" s="22"/>
      <c r="N88" s="23"/>
    </row>
    <row r="89" spans="10:14" ht="15">
      <c r="J89" s="36"/>
      <c r="K89" s="22"/>
      <c r="N89" s="23"/>
    </row>
    <row r="90" spans="10:14" ht="15">
      <c r="J90" s="36"/>
      <c r="K90" s="22"/>
      <c r="N90" s="23"/>
    </row>
    <row r="91" spans="10:14" ht="15">
      <c r="J91" s="36"/>
      <c r="K91" s="22"/>
      <c r="N91" s="23"/>
    </row>
    <row r="92" spans="10:14" ht="15">
      <c r="J92" s="36"/>
      <c r="K92" s="22"/>
      <c r="N92" s="23"/>
    </row>
    <row r="93" spans="10:14" ht="15">
      <c r="J93" s="36"/>
      <c r="K93" s="22"/>
      <c r="N93" s="23"/>
    </row>
    <row r="94" spans="10:14" ht="15">
      <c r="J94" s="36"/>
      <c r="K94" s="22"/>
      <c r="N94" s="23"/>
    </row>
    <row r="95" spans="10:14" ht="15">
      <c r="J95" s="36"/>
      <c r="K95" s="22"/>
      <c r="N95" s="23"/>
    </row>
    <row r="96" spans="10:14" ht="15">
      <c r="J96" s="36"/>
      <c r="K96" s="22"/>
      <c r="N96" s="23"/>
    </row>
    <row r="97" spans="10:14" ht="15">
      <c r="J97" s="36"/>
      <c r="K97" s="22"/>
      <c r="N97" s="23"/>
    </row>
    <row r="98" spans="10:14" ht="15">
      <c r="J98" s="36"/>
      <c r="K98" s="22"/>
      <c r="N98" s="23"/>
    </row>
    <row r="99" spans="10:14" ht="15">
      <c r="J99" s="36"/>
      <c r="K99" s="22"/>
      <c r="N99" s="23"/>
    </row>
    <row r="100" spans="10:14" ht="15">
      <c r="J100" s="36"/>
      <c r="K100" s="22"/>
      <c r="N100" s="23"/>
    </row>
    <row r="101" spans="10:14" ht="15">
      <c r="J101" s="36"/>
      <c r="K101" s="22"/>
      <c r="N101" s="23"/>
    </row>
    <row r="102" spans="10:14" ht="15">
      <c r="J102" s="36"/>
      <c r="K102" s="22"/>
      <c r="N102" s="23"/>
    </row>
    <row r="103" spans="10:14" ht="15">
      <c r="J103" s="36"/>
      <c r="K103" s="22"/>
      <c r="N103" s="23"/>
    </row>
    <row r="104" spans="10:14" ht="15">
      <c r="J104" s="36"/>
      <c r="K104" s="22"/>
      <c r="N104" s="23"/>
    </row>
    <row r="105" spans="10:14" ht="15">
      <c r="J105" s="36"/>
      <c r="K105" s="22"/>
      <c r="N105" s="23"/>
    </row>
    <row r="106" spans="10:14" ht="15">
      <c r="J106" s="36"/>
      <c r="K106" s="22"/>
      <c r="N106" s="23"/>
    </row>
    <row r="107" spans="10:14" ht="15">
      <c r="J107" s="36"/>
      <c r="K107" s="22"/>
      <c r="N107" s="23"/>
    </row>
    <row r="108" spans="10:14" ht="15">
      <c r="J108" s="36"/>
      <c r="K108" s="22"/>
      <c r="N108" s="23"/>
    </row>
    <row r="109" spans="10:14" ht="15">
      <c r="J109" s="36"/>
      <c r="K109" s="22"/>
      <c r="N109" s="23"/>
    </row>
    <row r="110" spans="10:14" ht="15">
      <c r="J110" s="36"/>
      <c r="K110" s="22"/>
      <c r="N110" s="23"/>
    </row>
    <row r="111" spans="10:14" ht="15">
      <c r="J111" s="36"/>
      <c r="K111" s="22"/>
      <c r="N111" s="23"/>
    </row>
    <row r="112" spans="10:14" ht="15">
      <c r="J112" s="36"/>
      <c r="K112" s="22"/>
      <c r="N112" s="23"/>
    </row>
    <row r="113" spans="10:14" ht="15">
      <c r="J113" s="36"/>
      <c r="K113" s="22"/>
      <c r="N113" s="23"/>
    </row>
    <row r="114" spans="10:14" ht="15">
      <c r="J114" s="36"/>
      <c r="K114" s="22"/>
      <c r="N114" s="23"/>
    </row>
    <row r="115" spans="10:14" ht="15">
      <c r="J115" s="36"/>
      <c r="K115" s="22"/>
      <c r="N115" s="23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82"/>
  <sheetViews>
    <sheetView zoomScalePageLayoutView="0" workbookViewId="0" topLeftCell="A1">
      <pane xSplit="1" topLeftCell="D1" activePane="topRight" state="frozen"/>
      <selection pane="topLeft" activeCell="A1" sqref="A1"/>
      <selection pane="topRight" activeCell="A3" sqref="A3:AO3"/>
    </sheetView>
  </sheetViews>
  <sheetFormatPr defaultColWidth="9.140625" defaultRowHeight="15"/>
  <cols>
    <col min="1" max="1" width="14.00390625" style="16" customWidth="1"/>
    <col min="2" max="2" width="11.7109375" style="16" customWidth="1"/>
    <col min="3" max="3" width="40.8515625" style="16" customWidth="1"/>
    <col min="4" max="4" width="5.7109375" style="1" customWidth="1"/>
    <col min="5" max="5" width="6.421875" style="7" customWidth="1"/>
    <col min="6" max="6" width="5.7109375" style="35" customWidth="1"/>
    <col min="7" max="8" width="5.8515625" style="617" customWidth="1"/>
    <col min="9" max="10" width="4.28125" style="15" customWidth="1"/>
    <col min="11" max="11" width="4.8515625" style="9" customWidth="1"/>
    <col min="12" max="13" width="4.8515625" style="138" customWidth="1"/>
    <col min="14" max="14" width="4.28125" style="5" customWidth="1"/>
    <col min="15" max="15" width="4.140625" style="517" customWidth="1"/>
    <col min="16" max="16" width="4.28125" style="262" customWidth="1"/>
    <col min="17" max="17" width="4.00390625" style="263" customWidth="1"/>
    <col min="18" max="18" width="4.28125" style="264" customWidth="1"/>
    <col min="19" max="19" width="4.28125" style="129" customWidth="1"/>
    <col min="20" max="20" width="4.28125" style="56" customWidth="1"/>
    <col min="21" max="21" width="4.28125" style="129" customWidth="1"/>
    <col min="22" max="22" width="4.28125" style="265" customWidth="1"/>
    <col min="23" max="23" width="4.28125" style="542" customWidth="1"/>
    <col min="24" max="24" width="4.28125" style="308" customWidth="1"/>
    <col min="25" max="25" width="4.28125" style="542" customWidth="1"/>
    <col min="26" max="26" width="4.28125" style="56" customWidth="1"/>
    <col min="27" max="27" width="4.28125" style="390" customWidth="1"/>
    <col min="28" max="28" width="4.8515625" style="265" customWidth="1"/>
    <col min="29" max="29" width="4.28125" style="850" customWidth="1"/>
    <col min="30" max="30" width="4.28125" style="939" customWidth="1"/>
    <col min="31" max="31" width="4.28125" style="542" customWidth="1"/>
    <col min="32" max="32" width="4.28125" style="56" customWidth="1"/>
    <col min="33" max="33" width="4.28125" style="308" customWidth="1"/>
    <col min="34" max="34" width="4.28125" style="138" customWidth="1"/>
    <col min="35" max="35" width="4.28125" style="129" customWidth="1"/>
    <col min="36" max="36" width="4.28125" style="57" customWidth="1"/>
    <col min="37" max="37" width="4.28125" style="308" customWidth="1"/>
    <col min="38" max="38" width="4.28125" style="265" customWidth="1"/>
    <col min="39" max="39" width="4.28125" style="129" customWidth="1"/>
    <col min="40" max="40" width="4.28125" style="542" customWidth="1"/>
    <col min="41" max="41" width="4.28125" style="308" customWidth="1"/>
    <col min="42" max="16384" width="9.140625" style="1" customWidth="1"/>
  </cols>
  <sheetData>
    <row r="1" spans="1:41" s="103" customFormat="1" ht="176.25" customHeight="1">
      <c r="A1" s="163" t="s">
        <v>261</v>
      </c>
      <c r="B1" s="164" t="s">
        <v>35</v>
      </c>
      <c r="C1" s="242" t="s">
        <v>1</v>
      </c>
      <c r="D1" s="159" t="s">
        <v>2</v>
      </c>
      <c r="E1" s="928" t="s">
        <v>262</v>
      </c>
      <c r="F1" s="934" t="s">
        <v>14</v>
      </c>
      <c r="G1" s="938" t="s">
        <v>268</v>
      </c>
      <c r="H1" s="932" t="s">
        <v>269</v>
      </c>
      <c r="I1" s="937" t="s">
        <v>95</v>
      </c>
      <c r="J1" s="932" t="s">
        <v>270</v>
      </c>
      <c r="K1" s="931" t="s">
        <v>263</v>
      </c>
      <c r="L1" s="924" t="s">
        <v>264</v>
      </c>
      <c r="M1" s="925" t="s">
        <v>266</v>
      </c>
      <c r="N1" s="146" t="s">
        <v>265</v>
      </c>
      <c r="O1" s="918" t="s">
        <v>99</v>
      </c>
      <c r="P1" s="154" t="s">
        <v>100</v>
      </c>
      <c r="Q1" s="227" t="s">
        <v>101</v>
      </c>
      <c r="R1" s="228" t="s">
        <v>109</v>
      </c>
      <c r="S1" s="227" t="s">
        <v>102</v>
      </c>
      <c r="T1" s="154" t="s">
        <v>103</v>
      </c>
      <c r="U1" s="154" t="s">
        <v>525</v>
      </c>
      <c r="V1" s="227" t="s">
        <v>104</v>
      </c>
      <c r="W1" s="691" t="s">
        <v>105</v>
      </c>
      <c r="X1" s="228" t="s">
        <v>110</v>
      </c>
      <c r="Y1" s="691" t="s">
        <v>106</v>
      </c>
      <c r="Z1" s="154" t="s">
        <v>107</v>
      </c>
      <c r="AA1" s="228" t="s">
        <v>633</v>
      </c>
      <c r="AB1" s="227" t="s">
        <v>117</v>
      </c>
      <c r="AC1" s="691" t="s">
        <v>526</v>
      </c>
      <c r="AD1" s="227" t="s">
        <v>694</v>
      </c>
      <c r="AE1" s="691" t="s">
        <v>527</v>
      </c>
      <c r="AF1" s="154" t="s">
        <v>108</v>
      </c>
      <c r="AG1" s="228" t="s">
        <v>111</v>
      </c>
      <c r="AH1" s="227" t="s">
        <v>114</v>
      </c>
      <c r="AI1" s="154" t="s">
        <v>113</v>
      </c>
      <c r="AJ1" s="691" t="s">
        <v>112</v>
      </c>
      <c r="AK1" s="228" t="s">
        <v>248</v>
      </c>
      <c r="AL1" s="155" t="s">
        <v>762</v>
      </c>
      <c r="AM1" s="154" t="s">
        <v>528</v>
      </c>
      <c r="AN1" s="691" t="s">
        <v>116</v>
      </c>
      <c r="AO1" s="1354" t="s">
        <v>839</v>
      </c>
    </row>
    <row r="2" spans="1:41" ht="15.75" thickBot="1">
      <c r="A2" s="1243"/>
      <c r="B2" s="1244"/>
      <c r="C2" s="1245"/>
      <c r="D2" s="229"/>
      <c r="E2" s="1246"/>
      <c r="F2" s="1247"/>
      <c r="G2" s="1248"/>
      <c r="H2" s="1249"/>
      <c r="I2" s="369"/>
      <c r="J2" s="1250"/>
      <c r="K2" s="244"/>
      <c r="L2" s="231"/>
      <c r="M2" s="236"/>
      <c r="N2" s="232"/>
      <c r="O2" s="1251"/>
      <c r="P2" s="510"/>
      <c r="Q2" s="513"/>
      <c r="R2" s="514"/>
      <c r="S2" s="1189"/>
      <c r="T2" s="235"/>
      <c r="U2" s="235"/>
      <c r="V2" s="698"/>
      <c r="W2" s="714"/>
      <c r="X2" s="730"/>
      <c r="Y2" s="714"/>
      <c r="Z2" s="235"/>
      <c r="AA2" s="730"/>
      <c r="AB2" s="698"/>
      <c r="AC2" s="714"/>
      <c r="AD2" s="698"/>
      <c r="AE2" s="714"/>
      <c r="AF2" s="235"/>
      <c r="AG2" s="730"/>
      <c r="AH2" s="236"/>
      <c r="AI2" s="235"/>
      <c r="AJ2" s="233"/>
      <c r="AK2" s="730"/>
      <c r="AL2" s="698"/>
      <c r="AM2" s="235"/>
      <c r="AN2" s="714"/>
      <c r="AO2" s="1355"/>
    </row>
    <row r="3" spans="1:42" s="68" customFormat="1" ht="15">
      <c r="A3" s="1240" t="s">
        <v>590</v>
      </c>
      <c r="B3" s="1241" t="s">
        <v>591</v>
      </c>
      <c r="C3" s="1242" t="s">
        <v>5</v>
      </c>
      <c r="D3" s="1102">
        <v>1</v>
      </c>
      <c r="E3" s="1252">
        <f aca="true" t="shared" si="0" ref="E3:E34">K3+L3+M3+N3</f>
        <v>93</v>
      </c>
      <c r="F3" s="1253">
        <f>G3+H3+I3+J3+K3+M3+N3</f>
        <v>60</v>
      </c>
      <c r="G3" s="780"/>
      <c r="H3" s="808"/>
      <c r="I3" s="1254"/>
      <c r="J3" s="1371"/>
      <c r="K3" s="772">
        <f>P3+T3+U3+Z3+AF3+AI3+AM3</f>
        <v>18</v>
      </c>
      <c r="L3" s="773">
        <f aca="true" t="shared" si="1" ref="L3:L39">R3+X3+AA3+AG3+AK3+AO3</f>
        <v>33</v>
      </c>
      <c r="M3" s="774">
        <f aca="true" t="shared" si="2" ref="M3:M34">O3+W3+Y3+AC3+AE3+AJ3+AN3</f>
        <v>40</v>
      </c>
      <c r="N3" s="797">
        <f>S3+Q3+V3+AD3+AL3+AB3</f>
        <v>2</v>
      </c>
      <c r="O3" s="589"/>
      <c r="P3" s="591"/>
      <c r="Q3" s="593"/>
      <c r="R3" s="595"/>
      <c r="S3" s="666"/>
      <c r="T3" s="1131"/>
      <c r="U3" s="591">
        <v>8</v>
      </c>
      <c r="V3" s="593">
        <v>2</v>
      </c>
      <c r="W3" s="1130">
        <v>20</v>
      </c>
      <c r="X3" s="595">
        <v>8</v>
      </c>
      <c r="Y3" s="1130">
        <v>20</v>
      </c>
      <c r="Z3" s="1131"/>
      <c r="AA3" s="758">
        <v>15</v>
      </c>
      <c r="AB3" s="593"/>
      <c r="AC3" s="1010"/>
      <c r="AD3" s="666"/>
      <c r="AE3" s="715"/>
      <c r="AF3" s="1131"/>
      <c r="AG3" s="595"/>
      <c r="AH3" s="593" t="s">
        <v>68</v>
      </c>
      <c r="AI3" s="591">
        <v>10</v>
      </c>
      <c r="AJ3" s="1130"/>
      <c r="AK3" s="595">
        <v>10</v>
      </c>
      <c r="AL3" s="593"/>
      <c r="AM3" s="591"/>
      <c r="AN3" s="1130"/>
      <c r="AO3" s="1370"/>
      <c r="AP3" s="312"/>
    </row>
    <row r="4" spans="1:42" s="68" customFormat="1" ht="15">
      <c r="A4" s="169" t="s">
        <v>272</v>
      </c>
      <c r="B4" s="69" t="s">
        <v>250</v>
      </c>
      <c r="C4" s="365" t="s">
        <v>533</v>
      </c>
      <c r="D4" s="597">
        <v>2</v>
      </c>
      <c r="E4" s="1194">
        <f t="shared" si="0"/>
        <v>75</v>
      </c>
      <c r="F4" s="935">
        <f>G4+H4+I4+J4+K4+M4+N4</f>
        <v>35</v>
      </c>
      <c r="G4" s="609"/>
      <c r="H4" s="611"/>
      <c r="I4" s="406"/>
      <c r="J4" s="403"/>
      <c r="K4" s="149">
        <f>P4+T4+U4+Z4+AF4+AI4+AM4</f>
        <v>8</v>
      </c>
      <c r="L4" s="134">
        <f t="shared" si="1"/>
        <v>40</v>
      </c>
      <c r="M4" s="485">
        <f t="shared" si="2"/>
        <v>25</v>
      </c>
      <c r="N4" s="150">
        <f>S4+Q4+V4+AD4+AL4+AB4</f>
        <v>2</v>
      </c>
      <c r="O4" s="515"/>
      <c r="P4" s="74"/>
      <c r="Q4" s="65"/>
      <c r="R4" s="238"/>
      <c r="S4" s="67"/>
      <c r="T4" s="733"/>
      <c r="U4" s="74"/>
      <c r="V4" s="65"/>
      <c r="W4" s="650"/>
      <c r="X4" s="238"/>
      <c r="Y4" s="650"/>
      <c r="Z4" s="733"/>
      <c r="AA4" s="543"/>
      <c r="AB4" s="65">
        <v>2</v>
      </c>
      <c r="AC4" s="718"/>
      <c r="AD4" s="67"/>
      <c r="AE4" s="649"/>
      <c r="AF4" s="733"/>
      <c r="AG4" s="238"/>
      <c r="AH4" s="65" t="s">
        <v>68</v>
      </c>
      <c r="AI4" s="74">
        <v>8</v>
      </c>
      <c r="AJ4" s="650">
        <v>15</v>
      </c>
      <c r="AK4" s="238">
        <v>25</v>
      </c>
      <c r="AL4" s="65"/>
      <c r="AM4" s="74"/>
      <c r="AN4" s="650">
        <v>10</v>
      </c>
      <c r="AO4" s="1358">
        <v>15</v>
      </c>
      <c r="AP4" s="312"/>
    </row>
    <row r="5" spans="1:42" s="68" customFormat="1" ht="15">
      <c r="A5" s="675" t="s">
        <v>292</v>
      </c>
      <c r="B5" s="676" t="s">
        <v>38</v>
      </c>
      <c r="C5" s="677" t="s">
        <v>734</v>
      </c>
      <c r="D5" s="597">
        <v>3</v>
      </c>
      <c r="E5" s="1194">
        <f t="shared" si="0"/>
        <v>55</v>
      </c>
      <c r="F5" s="935">
        <f>G5+I5+K5+M5+20</f>
        <v>30</v>
      </c>
      <c r="G5" s="609"/>
      <c r="H5" s="610"/>
      <c r="I5" s="406"/>
      <c r="J5" s="402"/>
      <c r="K5" s="149">
        <f aca="true" t="shared" si="3" ref="K5:K63">P5+T5+U5+Z5+AF5+AI5+AM5</f>
        <v>10</v>
      </c>
      <c r="L5" s="134">
        <f t="shared" si="1"/>
        <v>25</v>
      </c>
      <c r="M5" s="485">
        <f t="shared" si="2"/>
        <v>0</v>
      </c>
      <c r="N5" s="182">
        <f>S5+Q5+V5+AD5+AL5+AB5</f>
        <v>20</v>
      </c>
      <c r="O5" s="515"/>
      <c r="P5" s="74"/>
      <c r="Q5" s="65"/>
      <c r="R5" s="238"/>
      <c r="S5" s="67"/>
      <c r="T5" s="733"/>
      <c r="U5" s="74"/>
      <c r="V5" s="65"/>
      <c r="W5" s="650"/>
      <c r="X5" s="238"/>
      <c r="Y5" s="650"/>
      <c r="Z5" s="733"/>
      <c r="AA5" s="543"/>
      <c r="AB5" s="65"/>
      <c r="AC5" s="718"/>
      <c r="AD5" s="67"/>
      <c r="AE5" s="649"/>
      <c r="AF5" s="733"/>
      <c r="AG5" s="238"/>
      <c r="AH5" s="65"/>
      <c r="AI5" s="74"/>
      <c r="AJ5" s="650"/>
      <c r="AK5" s="238"/>
      <c r="AL5" s="65">
        <v>20</v>
      </c>
      <c r="AM5" s="74">
        <v>10</v>
      </c>
      <c r="AN5" s="650"/>
      <c r="AO5" s="1358">
        <v>25</v>
      </c>
      <c r="AP5" s="312"/>
    </row>
    <row r="6" spans="1:42" s="68" customFormat="1" ht="15">
      <c r="A6" s="699" t="s">
        <v>545</v>
      </c>
      <c r="B6" s="700" t="s">
        <v>546</v>
      </c>
      <c r="C6" s="701" t="s">
        <v>547</v>
      </c>
      <c r="D6" s="597">
        <v>4</v>
      </c>
      <c r="E6" s="1194">
        <f t="shared" si="0"/>
        <v>52</v>
      </c>
      <c r="F6" s="935"/>
      <c r="G6" s="609"/>
      <c r="H6" s="610"/>
      <c r="I6" s="406">
        <v>14</v>
      </c>
      <c r="J6" s="402">
        <v>6</v>
      </c>
      <c r="K6" s="149">
        <f t="shared" si="3"/>
        <v>0</v>
      </c>
      <c r="L6" s="134">
        <f t="shared" si="1"/>
        <v>20</v>
      </c>
      <c r="M6" s="485">
        <f t="shared" si="2"/>
        <v>12</v>
      </c>
      <c r="N6" s="182">
        <f>Q6+S6+V6+AD6+AL6+AB6</f>
        <v>20</v>
      </c>
      <c r="O6" s="515"/>
      <c r="P6" s="74"/>
      <c r="Q6" s="65"/>
      <c r="R6" s="238"/>
      <c r="S6" s="67">
        <v>8</v>
      </c>
      <c r="T6" s="733"/>
      <c r="U6" s="74"/>
      <c r="V6" s="65">
        <v>12</v>
      </c>
      <c r="W6" s="650">
        <v>12</v>
      </c>
      <c r="X6" s="238">
        <v>20</v>
      </c>
      <c r="Y6" s="650"/>
      <c r="Z6" s="733"/>
      <c r="AA6" s="543"/>
      <c r="AB6" s="65"/>
      <c r="AC6" s="718"/>
      <c r="AD6" s="67"/>
      <c r="AE6" s="649"/>
      <c r="AF6" s="733"/>
      <c r="AG6" s="238"/>
      <c r="AH6" s="65" t="s">
        <v>68</v>
      </c>
      <c r="AI6" s="74"/>
      <c r="AJ6" s="650"/>
      <c r="AK6" s="238"/>
      <c r="AL6" s="65"/>
      <c r="AM6" s="74"/>
      <c r="AN6" s="650"/>
      <c r="AO6" s="1358"/>
      <c r="AP6" s="312"/>
    </row>
    <row r="7" spans="1:42" s="68" customFormat="1" ht="15">
      <c r="A7" s="169" t="s">
        <v>767</v>
      </c>
      <c r="B7" s="69" t="s">
        <v>57</v>
      </c>
      <c r="C7" s="365" t="s">
        <v>533</v>
      </c>
      <c r="D7" s="597">
        <v>5</v>
      </c>
      <c r="E7" s="929">
        <f t="shared" si="0"/>
        <v>44</v>
      </c>
      <c r="F7" s="935">
        <f>G7+H7+I7+J7+K7+M7+N7</f>
        <v>24</v>
      </c>
      <c r="G7" s="177"/>
      <c r="H7" s="178"/>
      <c r="I7" s="406"/>
      <c r="J7" s="403"/>
      <c r="K7" s="149">
        <f t="shared" si="3"/>
        <v>6</v>
      </c>
      <c r="L7" s="134">
        <f t="shared" si="1"/>
        <v>20</v>
      </c>
      <c r="M7" s="485">
        <f t="shared" si="2"/>
        <v>12</v>
      </c>
      <c r="N7" s="150">
        <f>S7+Q7+V7+AD7+AL7+AB7</f>
        <v>6</v>
      </c>
      <c r="O7" s="515"/>
      <c r="P7" s="74"/>
      <c r="Q7" s="65"/>
      <c r="R7" s="238"/>
      <c r="S7" s="67"/>
      <c r="T7" s="733"/>
      <c r="U7" s="74"/>
      <c r="V7" s="65"/>
      <c r="W7" s="650"/>
      <c r="X7" s="238"/>
      <c r="Y7" s="650"/>
      <c r="Z7" s="733"/>
      <c r="AA7" s="543"/>
      <c r="AB7" s="65"/>
      <c r="AC7" s="718"/>
      <c r="AD7" s="67"/>
      <c r="AE7" s="649"/>
      <c r="AF7" s="733"/>
      <c r="AG7" s="238"/>
      <c r="AH7" s="65"/>
      <c r="AI7" s="74">
        <v>4</v>
      </c>
      <c r="AJ7" s="650"/>
      <c r="AK7" s="238"/>
      <c r="AL7" s="65">
        <v>6</v>
      </c>
      <c r="AM7" s="74">
        <v>2</v>
      </c>
      <c r="AN7" s="650">
        <v>12</v>
      </c>
      <c r="AO7" s="1358">
        <v>20</v>
      </c>
      <c r="AP7" s="312"/>
    </row>
    <row r="8" spans="1:42" s="68" customFormat="1" ht="15">
      <c r="A8" s="169" t="s">
        <v>506</v>
      </c>
      <c r="B8" s="69" t="s">
        <v>85</v>
      </c>
      <c r="C8" s="365" t="s">
        <v>53</v>
      </c>
      <c r="D8" s="597">
        <v>6</v>
      </c>
      <c r="E8" s="929">
        <f t="shared" si="0"/>
        <v>35</v>
      </c>
      <c r="F8" s="935">
        <f>G8+H8+I8+J8+K8+M8+N8</f>
        <v>21</v>
      </c>
      <c r="G8" s="177"/>
      <c r="H8" s="178"/>
      <c r="I8" s="406"/>
      <c r="J8" s="403"/>
      <c r="K8" s="149">
        <f t="shared" si="3"/>
        <v>15</v>
      </c>
      <c r="L8" s="134">
        <f t="shared" si="1"/>
        <v>14</v>
      </c>
      <c r="M8" s="485">
        <f t="shared" si="2"/>
        <v>6</v>
      </c>
      <c r="N8" s="150">
        <f>S8+Q8+V8+AD8+AL8+AB8</f>
        <v>0</v>
      </c>
      <c r="O8" s="515"/>
      <c r="P8" s="74"/>
      <c r="Q8" s="65"/>
      <c r="R8" s="238"/>
      <c r="S8" s="67"/>
      <c r="T8" s="733"/>
      <c r="U8" s="74"/>
      <c r="V8" s="65"/>
      <c r="W8" s="650"/>
      <c r="X8" s="238"/>
      <c r="Y8" s="650"/>
      <c r="Z8" s="733"/>
      <c r="AA8" s="543"/>
      <c r="AB8" s="65"/>
      <c r="AC8" s="718"/>
      <c r="AD8" s="67"/>
      <c r="AE8" s="649"/>
      <c r="AF8" s="733"/>
      <c r="AG8" s="238"/>
      <c r="AH8" s="65"/>
      <c r="AI8" s="74"/>
      <c r="AJ8" s="650">
        <v>6</v>
      </c>
      <c r="AK8" s="238">
        <v>4</v>
      </c>
      <c r="AL8" s="65"/>
      <c r="AM8" s="74">
        <v>15</v>
      </c>
      <c r="AN8" s="650"/>
      <c r="AO8" s="1358">
        <v>10</v>
      </c>
      <c r="AP8" s="312"/>
    </row>
    <row r="9" spans="1:42" s="68" customFormat="1" ht="15">
      <c r="A9" s="169" t="s">
        <v>371</v>
      </c>
      <c r="B9" s="69" t="s">
        <v>234</v>
      </c>
      <c r="C9" s="985" t="s">
        <v>235</v>
      </c>
      <c r="D9" s="597">
        <v>7</v>
      </c>
      <c r="E9" s="929">
        <f t="shared" si="0"/>
        <v>34</v>
      </c>
      <c r="F9" s="935">
        <f>G9+H9+I9+J9+K9+M9+N9</f>
        <v>44</v>
      </c>
      <c r="G9" s="609"/>
      <c r="H9" s="611"/>
      <c r="I9" s="406">
        <v>10</v>
      </c>
      <c r="J9" s="403"/>
      <c r="K9" s="149">
        <f t="shared" si="3"/>
        <v>0</v>
      </c>
      <c r="L9" s="134">
        <f t="shared" si="1"/>
        <v>0</v>
      </c>
      <c r="M9" s="485">
        <f t="shared" si="2"/>
        <v>34</v>
      </c>
      <c r="N9" s="150">
        <f>S9+Q9+V9+AD9+AL9+AB9</f>
        <v>0</v>
      </c>
      <c r="O9" s="515">
        <v>8</v>
      </c>
      <c r="P9" s="74"/>
      <c r="Q9" s="65"/>
      <c r="R9" s="238"/>
      <c r="S9" s="67"/>
      <c r="T9" s="733"/>
      <c r="U9" s="74"/>
      <c r="V9" s="65"/>
      <c r="W9" s="650"/>
      <c r="X9" s="238"/>
      <c r="Y9" s="650">
        <v>6</v>
      </c>
      <c r="Z9" s="733"/>
      <c r="AA9" s="543"/>
      <c r="AB9" s="65"/>
      <c r="AC9" s="718">
        <v>20</v>
      </c>
      <c r="AD9" s="67"/>
      <c r="AE9" s="649"/>
      <c r="AF9" s="733"/>
      <c r="AG9" s="238"/>
      <c r="AH9" s="65" t="s">
        <v>68</v>
      </c>
      <c r="AI9" s="74"/>
      <c r="AJ9" s="650"/>
      <c r="AK9" s="238"/>
      <c r="AL9" s="65"/>
      <c r="AM9" s="74"/>
      <c r="AN9" s="650"/>
      <c r="AO9" s="1358"/>
      <c r="AP9" s="312"/>
    </row>
    <row r="10" spans="1:42" s="68" customFormat="1" ht="15">
      <c r="A10" s="926" t="s">
        <v>361</v>
      </c>
      <c r="B10" s="70" t="s">
        <v>58</v>
      </c>
      <c r="C10" s="976" t="s">
        <v>63</v>
      </c>
      <c r="D10" s="597">
        <v>8</v>
      </c>
      <c r="E10" s="929">
        <f t="shared" si="0"/>
        <v>32</v>
      </c>
      <c r="F10" s="935">
        <f>10+I10+K10+M10+20</f>
        <v>36</v>
      </c>
      <c r="G10" s="614">
        <v>17</v>
      </c>
      <c r="H10" s="610">
        <v>20</v>
      </c>
      <c r="I10" s="406"/>
      <c r="J10" s="402">
        <v>35</v>
      </c>
      <c r="K10" s="149">
        <f t="shared" si="3"/>
        <v>6</v>
      </c>
      <c r="L10" s="134">
        <f t="shared" si="1"/>
        <v>0</v>
      </c>
      <c r="M10" s="485">
        <f t="shared" si="2"/>
        <v>0</v>
      </c>
      <c r="N10" s="182">
        <f>Q10+S10+V10+AD10+AL10+AB10</f>
        <v>26</v>
      </c>
      <c r="O10" s="515"/>
      <c r="P10" s="74">
        <v>6</v>
      </c>
      <c r="Q10" s="65">
        <v>10</v>
      </c>
      <c r="R10" s="238"/>
      <c r="S10" s="67"/>
      <c r="T10" s="733"/>
      <c r="U10" s="74"/>
      <c r="V10" s="65"/>
      <c r="W10" s="650"/>
      <c r="X10" s="238"/>
      <c r="Y10" s="650"/>
      <c r="Z10" s="733"/>
      <c r="AA10" s="543"/>
      <c r="AB10" s="65">
        <v>6</v>
      </c>
      <c r="AC10" s="718"/>
      <c r="AD10" s="67"/>
      <c r="AE10" s="649"/>
      <c r="AF10" s="733"/>
      <c r="AG10" s="238"/>
      <c r="AH10" s="65" t="s">
        <v>68</v>
      </c>
      <c r="AI10" s="74"/>
      <c r="AJ10" s="650"/>
      <c r="AK10" s="238"/>
      <c r="AL10" s="65">
        <v>10</v>
      </c>
      <c r="AM10" s="74"/>
      <c r="AN10" s="650"/>
      <c r="AO10" s="1358"/>
      <c r="AP10" s="312"/>
    </row>
    <row r="11" spans="1:42" s="68" customFormat="1" ht="15">
      <c r="A11" s="169" t="s">
        <v>311</v>
      </c>
      <c r="B11" s="69" t="s">
        <v>246</v>
      </c>
      <c r="C11" s="365" t="s">
        <v>734</v>
      </c>
      <c r="D11" s="597">
        <v>9</v>
      </c>
      <c r="E11" s="929">
        <f t="shared" si="0"/>
        <v>28</v>
      </c>
      <c r="F11" s="935">
        <f aca="true" t="shared" si="4" ref="F11:F22">G11+H11+I11+J11+K11+M11+N11</f>
        <v>16</v>
      </c>
      <c r="G11" s="177"/>
      <c r="H11" s="178"/>
      <c r="I11" s="406"/>
      <c r="J11" s="403"/>
      <c r="K11" s="149">
        <f t="shared" si="3"/>
        <v>12</v>
      </c>
      <c r="L11" s="134">
        <f t="shared" si="1"/>
        <v>12</v>
      </c>
      <c r="M11" s="485">
        <f t="shared" si="2"/>
        <v>0</v>
      </c>
      <c r="N11" s="150">
        <f aca="true" t="shared" si="5" ref="N11:N42">S11+Q11+V11+AD11+AL11+AB11</f>
        <v>4</v>
      </c>
      <c r="O11" s="515"/>
      <c r="P11" s="74"/>
      <c r="Q11" s="65"/>
      <c r="R11" s="238"/>
      <c r="S11" s="67"/>
      <c r="T11" s="733"/>
      <c r="U11" s="74"/>
      <c r="V11" s="65"/>
      <c r="W11" s="650"/>
      <c r="X11" s="238"/>
      <c r="Y11" s="650"/>
      <c r="Z11" s="733"/>
      <c r="AA11" s="543"/>
      <c r="AB11" s="65"/>
      <c r="AC11" s="718"/>
      <c r="AD11" s="67"/>
      <c r="AE11" s="649"/>
      <c r="AF11" s="733"/>
      <c r="AG11" s="238"/>
      <c r="AH11" s="65"/>
      <c r="AI11" s="74"/>
      <c r="AJ11" s="650"/>
      <c r="AK11" s="238"/>
      <c r="AL11" s="65">
        <v>4</v>
      </c>
      <c r="AM11" s="74">
        <v>12</v>
      </c>
      <c r="AN11" s="650"/>
      <c r="AO11" s="1358">
        <v>12</v>
      </c>
      <c r="AP11" s="312"/>
    </row>
    <row r="12" spans="1:42" s="68" customFormat="1" ht="15">
      <c r="A12" s="169" t="s">
        <v>764</v>
      </c>
      <c r="B12" s="69" t="s">
        <v>409</v>
      </c>
      <c r="C12" s="365" t="s">
        <v>16</v>
      </c>
      <c r="D12" s="597">
        <v>10</v>
      </c>
      <c r="E12" s="929">
        <f t="shared" si="0"/>
        <v>27</v>
      </c>
      <c r="F12" s="935">
        <f t="shared" si="4"/>
        <v>15</v>
      </c>
      <c r="G12" s="177"/>
      <c r="H12" s="178"/>
      <c r="I12" s="406"/>
      <c r="J12" s="403"/>
      <c r="K12" s="149">
        <f t="shared" si="3"/>
        <v>15</v>
      </c>
      <c r="L12" s="134">
        <f t="shared" si="1"/>
        <v>12</v>
      </c>
      <c r="M12" s="485">
        <f t="shared" si="2"/>
        <v>0</v>
      </c>
      <c r="N12" s="150">
        <f t="shared" si="5"/>
        <v>0</v>
      </c>
      <c r="O12" s="515"/>
      <c r="P12" s="74"/>
      <c r="Q12" s="65"/>
      <c r="R12" s="238"/>
      <c r="S12" s="67"/>
      <c r="T12" s="733"/>
      <c r="U12" s="74"/>
      <c r="V12" s="65"/>
      <c r="W12" s="650"/>
      <c r="X12" s="238"/>
      <c r="Y12" s="650"/>
      <c r="Z12" s="733"/>
      <c r="AA12" s="543"/>
      <c r="AB12" s="65"/>
      <c r="AC12" s="718"/>
      <c r="AD12" s="67"/>
      <c r="AE12" s="649"/>
      <c r="AF12" s="733"/>
      <c r="AG12" s="238"/>
      <c r="AH12" s="65"/>
      <c r="AI12" s="74">
        <v>15</v>
      </c>
      <c r="AJ12" s="650"/>
      <c r="AK12" s="238">
        <v>12</v>
      </c>
      <c r="AL12" s="65"/>
      <c r="AM12" s="74"/>
      <c r="AN12" s="650"/>
      <c r="AO12" s="1358"/>
      <c r="AP12" s="312"/>
    </row>
    <row r="13" spans="1:42" s="68" customFormat="1" ht="15">
      <c r="A13" s="169" t="s">
        <v>538</v>
      </c>
      <c r="B13" s="69" t="s">
        <v>161</v>
      </c>
      <c r="C13" s="365" t="s">
        <v>533</v>
      </c>
      <c r="D13" s="597">
        <v>11</v>
      </c>
      <c r="E13" s="929">
        <f t="shared" si="0"/>
        <v>27</v>
      </c>
      <c r="F13" s="935">
        <f t="shared" si="4"/>
        <v>12</v>
      </c>
      <c r="G13" s="177"/>
      <c r="H13" s="178"/>
      <c r="I13" s="406"/>
      <c r="J13" s="403"/>
      <c r="K13" s="149">
        <f t="shared" si="3"/>
        <v>0</v>
      </c>
      <c r="L13" s="134">
        <f t="shared" si="1"/>
        <v>15</v>
      </c>
      <c r="M13" s="485">
        <f t="shared" si="2"/>
        <v>12</v>
      </c>
      <c r="N13" s="150">
        <f t="shared" si="5"/>
        <v>0</v>
      </c>
      <c r="O13" s="515"/>
      <c r="P13" s="74"/>
      <c r="Q13" s="65"/>
      <c r="R13" s="238"/>
      <c r="S13" s="67"/>
      <c r="T13" s="733"/>
      <c r="U13" s="74"/>
      <c r="V13" s="65"/>
      <c r="W13" s="650"/>
      <c r="X13" s="238"/>
      <c r="Y13" s="650"/>
      <c r="Z13" s="733"/>
      <c r="AA13" s="543"/>
      <c r="AB13" s="65"/>
      <c r="AC13" s="718"/>
      <c r="AD13" s="67"/>
      <c r="AE13" s="649"/>
      <c r="AF13" s="733"/>
      <c r="AG13" s="238"/>
      <c r="AH13" s="65"/>
      <c r="AI13" s="74"/>
      <c r="AJ13" s="650">
        <v>12</v>
      </c>
      <c r="AK13" s="238">
        <v>15</v>
      </c>
      <c r="AL13" s="65"/>
      <c r="AM13" s="74"/>
      <c r="AN13" s="650"/>
      <c r="AO13" s="1358"/>
      <c r="AP13" s="312"/>
    </row>
    <row r="14" spans="1:42" s="68" customFormat="1" ht="15">
      <c r="A14" s="926" t="s">
        <v>391</v>
      </c>
      <c r="B14" s="70" t="s">
        <v>22</v>
      </c>
      <c r="C14" s="976" t="s">
        <v>62</v>
      </c>
      <c r="D14" s="597">
        <v>12</v>
      </c>
      <c r="E14" s="929">
        <f t="shared" si="0"/>
        <v>20</v>
      </c>
      <c r="F14" s="935">
        <f t="shared" si="4"/>
        <v>32</v>
      </c>
      <c r="G14" s="609"/>
      <c r="H14" s="611"/>
      <c r="I14" s="406">
        <v>10</v>
      </c>
      <c r="J14" s="403">
        <v>8</v>
      </c>
      <c r="K14" s="149">
        <f t="shared" si="3"/>
        <v>2</v>
      </c>
      <c r="L14" s="134">
        <f t="shared" si="1"/>
        <v>6</v>
      </c>
      <c r="M14" s="485">
        <f t="shared" si="2"/>
        <v>6</v>
      </c>
      <c r="N14" s="150">
        <f t="shared" si="5"/>
        <v>6</v>
      </c>
      <c r="O14" s="515">
        <v>6</v>
      </c>
      <c r="P14" s="74">
        <v>2</v>
      </c>
      <c r="Q14" s="65">
        <v>2</v>
      </c>
      <c r="R14" s="238">
        <v>6</v>
      </c>
      <c r="S14" s="67"/>
      <c r="T14" s="733"/>
      <c r="U14" s="74"/>
      <c r="V14" s="65"/>
      <c r="W14" s="650"/>
      <c r="X14" s="238"/>
      <c r="Y14" s="650"/>
      <c r="Z14" s="733"/>
      <c r="AA14" s="543"/>
      <c r="AB14" s="65">
        <v>4</v>
      </c>
      <c r="AC14" s="718"/>
      <c r="AD14" s="67"/>
      <c r="AE14" s="649"/>
      <c r="AF14" s="733"/>
      <c r="AG14" s="238"/>
      <c r="AH14" s="65" t="s">
        <v>68</v>
      </c>
      <c r="AI14" s="74"/>
      <c r="AJ14" s="650"/>
      <c r="AK14" s="238"/>
      <c r="AL14" s="65"/>
      <c r="AM14" s="74"/>
      <c r="AN14" s="650"/>
      <c r="AO14" s="1358"/>
      <c r="AP14" s="312"/>
    </row>
    <row r="15" spans="1:42" s="68" customFormat="1" ht="15">
      <c r="A15" s="926" t="s">
        <v>373</v>
      </c>
      <c r="B15" s="70" t="s">
        <v>29</v>
      </c>
      <c r="C15" s="976" t="s">
        <v>149</v>
      </c>
      <c r="D15" s="597">
        <v>13</v>
      </c>
      <c r="E15" s="929">
        <f t="shared" si="0"/>
        <v>20</v>
      </c>
      <c r="F15" s="935">
        <f t="shared" si="4"/>
        <v>28</v>
      </c>
      <c r="G15" s="609"/>
      <c r="H15" s="611"/>
      <c r="I15" s="406">
        <v>8</v>
      </c>
      <c r="J15" s="403"/>
      <c r="K15" s="149">
        <f t="shared" si="3"/>
        <v>20</v>
      </c>
      <c r="L15" s="134">
        <f t="shared" si="1"/>
        <v>0</v>
      </c>
      <c r="M15" s="485">
        <f t="shared" si="2"/>
        <v>0</v>
      </c>
      <c r="N15" s="150">
        <f t="shared" si="5"/>
        <v>0</v>
      </c>
      <c r="O15" s="515"/>
      <c r="P15" s="74">
        <v>10</v>
      </c>
      <c r="Q15" s="65"/>
      <c r="R15" s="238"/>
      <c r="S15" s="67"/>
      <c r="T15" s="733"/>
      <c r="U15" s="74"/>
      <c r="V15" s="65"/>
      <c r="W15" s="650"/>
      <c r="X15" s="238"/>
      <c r="Y15" s="650"/>
      <c r="Z15" s="733"/>
      <c r="AA15" s="543"/>
      <c r="AB15" s="65"/>
      <c r="AC15" s="718"/>
      <c r="AD15" s="67"/>
      <c r="AE15" s="649"/>
      <c r="AF15" s="733"/>
      <c r="AG15" s="238"/>
      <c r="AH15" s="65" t="s">
        <v>68</v>
      </c>
      <c r="AI15" s="74">
        <v>2</v>
      </c>
      <c r="AJ15" s="650"/>
      <c r="AK15" s="238"/>
      <c r="AL15" s="65"/>
      <c r="AM15" s="74">
        <v>8</v>
      </c>
      <c r="AN15" s="650"/>
      <c r="AO15" s="1358"/>
      <c r="AP15" s="312"/>
    </row>
    <row r="16" spans="1:42" s="68" customFormat="1" ht="15">
      <c r="A16" s="169" t="s">
        <v>763</v>
      </c>
      <c r="B16" s="69" t="s">
        <v>40</v>
      </c>
      <c r="C16" s="365" t="s">
        <v>734</v>
      </c>
      <c r="D16" s="597">
        <v>14</v>
      </c>
      <c r="E16" s="929">
        <f t="shared" si="0"/>
        <v>20</v>
      </c>
      <c r="F16" s="935">
        <f t="shared" si="4"/>
        <v>20</v>
      </c>
      <c r="G16" s="177"/>
      <c r="H16" s="178"/>
      <c r="I16" s="406"/>
      <c r="J16" s="403"/>
      <c r="K16" s="149">
        <f t="shared" si="3"/>
        <v>20</v>
      </c>
      <c r="L16" s="134">
        <f t="shared" si="1"/>
        <v>0</v>
      </c>
      <c r="M16" s="485">
        <f t="shared" si="2"/>
        <v>0</v>
      </c>
      <c r="N16" s="150">
        <f t="shared" si="5"/>
        <v>0</v>
      </c>
      <c r="O16" s="515"/>
      <c r="P16" s="74"/>
      <c r="Q16" s="65"/>
      <c r="R16" s="238"/>
      <c r="S16" s="67"/>
      <c r="T16" s="733"/>
      <c r="U16" s="74"/>
      <c r="V16" s="65"/>
      <c r="W16" s="650"/>
      <c r="X16" s="238"/>
      <c r="Y16" s="650"/>
      <c r="Z16" s="733"/>
      <c r="AA16" s="543"/>
      <c r="AB16" s="65"/>
      <c r="AC16" s="718"/>
      <c r="AD16" s="67"/>
      <c r="AE16" s="649"/>
      <c r="AF16" s="733"/>
      <c r="AG16" s="238"/>
      <c r="AH16" s="65"/>
      <c r="AI16" s="74">
        <v>20</v>
      </c>
      <c r="AJ16" s="650"/>
      <c r="AK16" s="238"/>
      <c r="AL16" s="65"/>
      <c r="AM16" s="74"/>
      <c r="AN16" s="650"/>
      <c r="AO16" s="1358"/>
      <c r="AP16" s="312"/>
    </row>
    <row r="17" spans="1:42" s="68" customFormat="1" ht="15">
      <c r="A17" s="169" t="s">
        <v>765</v>
      </c>
      <c r="B17" s="69" t="s">
        <v>766</v>
      </c>
      <c r="C17" s="365" t="s">
        <v>734</v>
      </c>
      <c r="D17" s="597">
        <v>15</v>
      </c>
      <c r="E17" s="929">
        <f t="shared" si="0"/>
        <v>20</v>
      </c>
      <c r="F17" s="935">
        <f t="shared" si="4"/>
        <v>12</v>
      </c>
      <c r="G17" s="177"/>
      <c r="H17" s="178"/>
      <c r="I17" s="406"/>
      <c r="J17" s="403"/>
      <c r="K17" s="149">
        <f t="shared" si="3"/>
        <v>12</v>
      </c>
      <c r="L17" s="134">
        <f t="shared" si="1"/>
        <v>8</v>
      </c>
      <c r="M17" s="485">
        <f t="shared" si="2"/>
        <v>0</v>
      </c>
      <c r="N17" s="150">
        <f t="shared" si="5"/>
        <v>0</v>
      </c>
      <c r="O17" s="515"/>
      <c r="P17" s="74"/>
      <c r="Q17" s="65"/>
      <c r="R17" s="238"/>
      <c r="S17" s="67"/>
      <c r="T17" s="733"/>
      <c r="U17" s="74"/>
      <c r="V17" s="65"/>
      <c r="W17" s="650"/>
      <c r="X17" s="238"/>
      <c r="Y17" s="650"/>
      <c r="Z17" s="733"/>
      <c r="AA17" s="543"/>
      <c r="AB17" s="65"/>
      <c r="AC17" s="718"/>
      <c r="AD17" s="67"/>
      <c r="AE17" s="649"/>
      <c r="AF17" s="733"/>
      <c r="AG17" s="238"/>
      <c r="AH17" s="65"/>
      <c r="AI17" s="74">
        <v>12</v>
      </c>
      <c r="AJ17" s="650"/>
      <c r="AK17" s="238">
        <v>8</v>
      </c>
      <c r="AL17" s="65"/>
      <c r="AM17" s="74"/>
      <c r="AN17" s="650"/>
      <c r="AO17" s="1358"/>
      <c r="AP17" s="312"/>
    </row>
    <row r="18" spans="1:42" s="68" customFormat="1" ht="15">
      <c r="A18" s="169" t="s">
        <v>610</v>
      </c>
      <c r="B18" s="69" t="s">
        <v>611</v>
      </c>
      <c r="C18" s="365" t="s">
        <v>54</v>
      </c>
      <c r="D18" s="597">
        <v>16</v>
      </c>
      <c r="E18" s="929">
        <f t="shared" si="0"/>
        <v>19</v>
      </c>
      <c r="F18" s="935">
        <f t="shared" si="4"/>
        <v>18</v>
      </c>
      <c r="G18" s="609"/>
      <c r="H18" s="611"/>
      <c r="I18" s="406"/>
      <c r="J18" s="403"/>
      <c r="K18" s="149">
        <f t="shared" si="3"/>
        <v>0</v>
      </c>
      <c r="L18" s="134">
        <f t="shared" si="1"/>
        <v>1</v>
      </c>
      <c r="M18" s="485">
        <f t="shared" si="2"/>
        <v>18</v>
      </c>
      <c r="N18" s="150">
        <f t="shared" si="5"/>
        <v>0</v>
      </c>
      <c r="O18" s="515"/>
      <c r="P18" s="74"/>
      <c r="Q18" s="65"/>
      <c r="R18" s="238"/>
      <c r="S18" s="67"/>
      <c r="T18" s="733"/>
      <c r="U18" s="74"/>
      <c r="V18" s="65"/>
      <c r="W18" s="650">
        <v>8</v>
      </c>
      <c r="X18" s="238"/>
      <c r="Y18" s="650"/>
      <c r="Z18" s="733"/>
      <c r="AA18" s="543"/>
      <c r="AB18" s="65"/>
      <c r="AC18" s="718"/>
      <c r="AD18" s="67"/>
      <c r="AE18" s="649">
        <v>8</v>
      </c>
      <c r="AF18" s="733"/>
      <c r="AG18" s="238"/>
      <c r="AH18" s="65" t="s">
        <v>68</v>
      </c>
      <c r="AI18" s="74"/>
      <c r="AJ18" s="650">
        <v>2</v>
      </c>
      <c r="AK18" s="238">
        <v>1</v>
      </c>
      <c r="AL18" s="65"/>
      <c r="AM18" s="74"/>
      <c r="AN18" s="650"/>
      <c r="AO18" s="1358"/>
      <c r="AP18" s="312"/>
    </row>
    <row r="19" spans="1:42" s="68" customFormat="1" ht="15">
      <c r="A19" s="169" t="s">
        <v>673</v>
      </c>
      <c r="B19" s="69" t="s">
        <v>674</v>
      </c>
      <c r="C19" s="365" t="s">
        <v>21</v>
      </c>
      <c r="D19" s="597">
        <v>17</v>
      </c>
      <c r="E19" s="929">
        <f t="shared" si="0"/>
        <v>18</v>
      </c>
      <c r="F19" s="935">
        <f t="shared" si="4"/>
        <v>18</v>
      </c>
      <c r="G19" s="177"/>
      <c r="H19" s="178"/>
      <c r="I19" s="406"/>
      <c r="J19" s="403"/>
      <c r="K19" s="149">
        <f t="shared" si="3"/>
        <v>0</v>
      </c>
      <c r="L19" s="134">
        <f t="shared" si="1"/>
        <v>0</v>
      </c>
      <c r="M19" s="485">
        <f t="shared" si="2"/>
        <v>6</v>
      </c>
      <c r="N19" s="150">
        <f t="shared" si="5"/>
        <v>12</v>
      </c>
      <c r="O19" s="515"/>
      <c r="P19" s="74"/>
      <c r="Q19" s="65"/>
      <c r="R19" s="238"/>
      <c r="S19" s="67"/>
      <c r="T19" s="733"/>
      <c r="U19" s="74"/>
      <c r="V19" s="65"/>
      <c r="W19" s="650"/>
      <c r="X19" s="238"/>
      <c r="Y19" s="650"/>
      <c r="Z19" s="733"/>
      <c r="AA19" s="543"/>
      <c r="AB19" s="65">
        <v>12</v>
      </c>
      <c r="AC19" s="718">
        <v>6</v>
      </c>
      <c r="AD19" s="67"/>
      <c r="AE19" s="649"/>
      <c r="AF19" s="733"/>
      <c r="AG19" s="238"/>
      <c r="AH19" s="65" t="s">
        <v>68</v>
      </c>
      <c r="AI19" s="74"/>
      <c r="AJ19" s="650"/>
      <c r="AK19" s="238"/>
      <c r="AL19" s="65"/>
      <c r="AM19" s="74"/>
      <c r="AN19" s="650"/>
      <c r="AO19" s="1358"/>
      <c r="AP19" s="312"/>
    </row>
    <row r="20" spans="1:42" s="68" customFormat="1" ht="15">
      <c r="A20" s="169" t="s">
        <v>271</v>
      </c>
      <c r="B20" s="69" t="s">
        <v>445</v>
      </c>
      <c r="C20" s="365" t="s">
        <v>15</v>
      </c>
      <c r="D20" s="597">
        <v>18</v>
      </c>
      <c r="E20" s="929">
        <f t="shared" si="0"/>
        <v>17</v>
      </c>
      <c r="F20" s="935">
        <f t="shared" si="4"/>
        <v>5</v>
      </c>
      <c r="G20" s="609"/>
      <c r="H20" s="611"/>
      <c r="I20" s="406"/>
      <c r="J20" s="403"/>
      <c r="K20" s="149">
        <f t="shared" si="3"/>
        <v>2</v>
      </c>
      <c r="L20" s="134">
        <f t="shared" si="1"/>
        <v>12</v>
      </c>
      <c r="M20" s="485">
        <f t="shared" si="2"/>
        <v>0</v>
      </c>
      <c r="N20" s="150">
        <f t="shared" si="5"/>
        <v>3</v>
      </c>
      <c r="O20" s="515"/>
      <c r="P20" s="74"/>
      <c r="Q20" s="65">
        <v>2</v>
      </c>
      <c r="R20" s="238">
        <v>6</v>
      </c>
      <c r="S20" s="67"/>
      <c r="T20" s="733"/>
      <c r="U20" s="74"/>
      <c r="V20" s="65"/>
      <c r="W20" s="650"/>
      <c r="X20" s="238"/>
      <c r="Y20" s="650"/>
      <c r="Z20" s="733"/>
      <c r="AA20" s="543"/>
      <c r="AB20" s="65">
        <v>1</v>
      </c>
      <c r="AC20" s="718"/>
      <c r="AD20" s="67"/>
      <c r="AE20" s="649"/>
      <c r="AF20" s="733">
        <v>2</v>
      </c>
      <c r="AG20" s="238">
        <v>2</v>
      </c>
      <c r="AH20" s="65" t="s">
        <v>68</v>
      </c>
      <c r="AI20" s="74"/>
      <c r="AJ20" s="650"/>
      <c r="AK20" s="238"/>
      <c r="AL20" s="65"/>
      <c r="AM20" s="74"/>
      <c r="AN20" s="650"/>
      <c r="AO20" s="1358">
        <v>4</v>
      </c>
      <c r="AP20" s="312"/>
    </row>
    <row r="21" spans="1:42" s="68" customFormat="1" ht="15">
      <c r="A21" s="169" t="s">
        <v>548</v>
      </c>
      <c r="B21" s="69" t="s">
        <v>58</v>
      </c>
      <c r="C21" s="365" t="s">
        <v>533</v>
      </c>
      <c r="D21" s="597">
        <v>19</v>
      </c>
      <c r="E21" s="929">
        <f t="shared" si="0"/>
        <v>16</v>
      </c>
      <c r="F21" s="935">
        <f t="shared" si="4"/>
        <v>12</v>
      </c>
      <c r="G21" s="177"/>
      <c r="H21" s="178"/>
      <c r="I21" s="406"/>
      <c r="J21" s="403"/>
      <c r="K21" s="149">
        <f t="shared" si="3"/>
        <v>2</v>
      </c>
      <c r="L21" s="134">
        <f t="shared" si="1"/>
        <v>4</v>
      </c>
      <c r="M21" s="485">
        <f t="shared" si="2"/>
        <v>8</v>
      </c>
      <c r="N21" s="150">
        <f t="shared" si="5"/>
        <v>2</v>
      </c>
      <c r="O21" s="515"/>
      <c r="P21" s="74"/>
      <c r="Q21" s="65"/>
      <c r="R21" s="238"/>
      <c r="S21" s="67">
        <v>2</v>
      </c>
      <c r="T21" s="733"/>
      <c r="U21" s="74"/>
      <c r="V21" s="65"/>
      <c r="W21" s="650"/>
      <c r="X21" s="238"/>
      <c r="Y21" s="650">
        <v>8</v>
      </c>
      <c r="Z21" s="733">
        <v>2</v>
      </c>
      <c r="AA21" s="543">
        <v>4</v>
      </c>
      <c r="AB21" s="65"/>
      <c r="AC21" s="718"/>
      <c r="AD21" s="67"/>
      <c r="AE21" s="649"/>
      <c r="AF21" s="733"/>
      <c r="AG21" s="238"/>
      <c r="AH21" s="65" t="s">
        <v>68</v>
      </c>
      <c r="AI21" s="74"/>
      <c r="AJ21" s="650"/>
      <c r="AK21" s="238"/>
      <c r="AL21" s="65"/>
      <c r="AM21" s="74"/>
      <c r="AN21" s="650"/>
      <c r="AO21" s="1358"/>
      <c r="AP21" s="312"/>
    </row>
    <row r="22" spans="1:42" s="68" customFormat="1" ht="15">
      <c r="A22" s="169" t="s">
        <v>443</v>
      </c>
      <c r="B22" s="69" t="s">
        <v>39</v>
      </c>
      <c r="C22" s="365" t="s">
        <v>444</v>
      </c>
      <c r="D22" s="597">
        <v>20</v>
      </c>
      <c r="E22" s="929">
        <f t="shared" si="0"/>
        <v>16</v>
      </c>
      <c r="F22" s="935">
        <f t="shared" si="4"/>
        <v>6</v>
      </c>
      <c r="G22" s="609"/>
      <c r="H22" s="611"/>
      <c r="I22" s="406"/>
      <c r="J22" s="403"/>
      <c r="K22" s="149">
        <f t="shared" si="3"/>
        <v>0</v>
      </c>
      <c r="L22" s="134">
        <f t="shared" si="1"/>
        <v>10</v>
      </c>
      <c r="M22" s="485">
        <f t="shared" si="2"/>
        <v>0</v>
      </c>
      <c r="N22" s="150">
        <f t="shared" si="5"/>
        <v>6</v>
      </c>
      <c r="O22" s="515"/>
      <c r="P22" s="74"/>
      <c r="Q22" s="65">
        <v>6</v>
      </c>
      <c r="R22" s="238">
        <v>10</v>
      </c>
      <c r="S22" s="67"/>
      <c r="T22" s="733"/>
      <c r="U22" s="74"/>
      <c r="V22" s="65"/>
      <c r="W22" s="650"/>
      <c r="X22" s="238"/>
      <c r="Y22" s="650"/>
      <c r="Z22" s="733"/>
      <c r="AA22" s="543"/>
      <c r="AB22" s="65"/>
      <c r="AC22" s="718"/>
      <c r="AD22" s="67"/>
      <c r="AE22" s="649"/>
      <c r="AF22" s="733"/>
      <c r="AG22" s="238"/>
      <c r="AH22" s="65" t="s">
        <v>68</v>
      </c>
      <c r="AI22" s="74"/>
      <c r="AJ22" s="650"/>
      <c r="AK22" s="238"/>
      <c r="AL22" s="65"/>
      <c r="AM22" s="74"/>
      <c r="AN22" s="650"/>
      <c r="AO22" s="1358"/>
      <c r="AP22" s="312"/>
    </row>
    <row r="23" spans="1:42" s="68" customFormat="1" ht="15">
      <c r="A23" s="169" t="s">
        <v>376</v>
      </c>
      <c r="B23" s="69" t="s">
        <v>3</v>
      </c>
      <c r="C23" s="985" t="s">
        <v>149</v>
      </c>
      <c r="D23" s="597">
        <v>21</v>
      </c>
      <c r="E23" s="929">
        <f t="shared" si="0"/>
        <v>15</v>
      </c>
      <c r="F23" s="935">
        <f>10+I23+J23+K23+M23+N23</f>
        <v>27</v>
      </c>
      <c r="G23" s="614">
        <v>27</v>
      </c>
      <c r="H23" s="610">
        <v>8</v>
      </c>
      <c r="I23" s="406"/>
      <c r="J23" s="403">
        <v>6</v>
      </c>
      <c r="K23" s="149">
        <f t="shared" si="3"/>
        <v>0</v>
      </c>
      <c r="L23" s="134">
        <f t="shared" si="1"/>
        <v>4</v>
      </c>
      <c r="M23" s="485">
        <f t="shared" si="2"/>
        <v>9</v>
      </c>
      <c r="N23" s="150">
        <f t="shared" si="5"/>
        <v>2</v>
      </c>
      <c r="O23" s="515"/>
      <c r="P23" s="74"/>
      <c r="Q23" s="65"/>
      <c r="R23" s="238"/>
      <c r="S23" s="67"/>
      <c r="T23" s="733"/>
      <c r="U23" s="74"/>
      <c r="V23" s="65"/>
      <c r="W23" s="650"/>
      <c r="X23" s="238"/>
      <c r="Y23" s="650"/>
      <c r="Z23" s="733"/>
      <c r="AA23" s="543"/>
      <c r="AB23" s="65"/>
      <c r="AC23" s="718"/>
      <c r="AD23" s="67"/>
      <c r="AE23" s="649">
        <v>1</v>
      </c>
      <c r="AF23" s="733"/>
      <c r="AG23" s="238"/>
      <c r="AH23" s="65" t="s">
        <v>68</v>
      </c>
      <c r="AI23" s="74"/>
      <c r="AJ23" s="650">
        <v>8</v>
      </c>
      <c r="AK23" s="238">
        <v>2</v>
      </c>
      <c r="AL23" s="65">
        <v>2</v>
      </c>
      <c r="AM23" s="74"/>
      <c r="AN23" s="650"/>
      <c r="AO23" s="1358">
        <v>2</v>
      </c>
      <c r="AP23" s="312"/>
    </row>
    <row r="24" spans="1:42" s="68" customFormat="1" ht="15">
      <c r="A24" s="169" t="s">
        <v>809</v>
      </c>
      <c r="B24" s="69" t="s">
        <v>38</v>
      </c>
      <c r="C24" s="365" t="s">
        <v>810</v>
      </c>
      <c r="D24" s="597">
        <v>22</v>
      </c>
      <c r="E24" s="929">
        <f t="shared" si="0"/>
        <v>15</v>
      </c>
      <c r="F24" s="935">
        <f aca="true" t="shared" si="6" ref="F24:F42">G24+H24+I24+J24+K24+M24+N24</f>
        <v>15</v>
      </c>
      <c r="G24" s="177"/>
      <c r="H24" s="178"/>
      <c r="I24" s="406"/>
      <c r="J24" s="403"/>
      <c r="K24" s="149">
        <f t="shared" si="3"/>
        <v>0</v>
      </c>
      <c r="L24" s="134">
        <f t="shared" si="1"/>
        <v>0</v>
      </c>
      <c r="M24" s="485">
        <f t="shared" si="2"/>
        <v>0</v>
      </c>
      <c r="N24" s="150">
        <f t="shared" si="5"/>
        <v>15</v>
      </c>
      <c r="O24" s="515"/>
      <c r="P24" s="74"/>
      <c r="Q24" s="65"/>
      <c r="R24" s="238"/>
      <c r="S24" s="67"/>
      <c r="T24" s="733"/>
      <c r="U24" s="74"/>
      <c r="V24" s="65"/>
      <c r="W24" s="650"/>
      <c r="X24" s="238"/>
      <c r="Y24" s="650"/>
      <c r="Z24" s="733"/>
      <c r="AA24" s="543"/>
      <c r="AB24" s="65"/>
      <c r="AC24" s="718"/>
      <c r="AD24" s="67"/>
      <c r="AE24" s="649"/>
      <c r="AF24" s="733"/>
      <c r="AG24" s="238"/>
      <c r="AH24" s="65"/>
      <c r="AI24" s="74"/>
      <c r="AJ24" s="650"/>
      <c r="AK24" s="238"/>
      <c r="AL24" s="65">
        <v>15</v>
      </c>
      <c r="AM24" s="74"/>
      <c r="AN24" s="650"/>
      <c r="AO24" s="1358"/>
      <c r="AP24" s="312"/>
    </row>
    <row r="25" spans="1:42" s="68" customFormat="1" ht="15">
      <c r="A25" s="699" t="s">
        <v>824</v>
      </c>
      <c r="B25" s="700" t="s">
        <v>161</v>
      </c>
      <c r="C25" s="701" t="s">
        <v>825</v>
      </c>
      <c r="D25" s="597">
        <v>23</v>
      </c>
      <c r="E25" s="929">
        <f t="shared" si="0"/>
        <v>15</v>
      </c>
      <c r="F25" s="935">
        <f t="shared" si="6"/>
        <v>15</v>
      </c>
      <c r="G25" s="177"/>
      <c r="H25" s="178"/>
      <c r="I25" s="406"/>
      <c r="J25" s="403"/>
      <c r="K25" s="149">
        <f t="shared" si="3"/>
        <v>0</v>
      </c>
      <c r="L25" s="134">
        <f t="shared" si="1"/>
        <v>0</v>
      </c>
      <c r="M25" s="485">
        <f t="shared" si="2"/>
        <v>15</v>
      </c>
      <c r="N25" s="150">
        <f t="shared" si="5"/>
        <v>0</v>
      </c>
      <c r="O25" s="515"/>
      <c r="P25" s="74"/>
      <c r="Q25" s="65"/>
      <c r="R25" s="238"/>
      <c r="S25" s="67"/>
      <c r="T25" s="733"/>
      <c r="U25" s="74"/>
      <c r="V25" s="65"/>
      <c r="W25" s="650"/>
      <c r="X25" s="238"/>
      <c r="Y25" s="650"/>
      <c r="Z25" s="733"/>
      <c r="AA25" s="543"/>
      <c r="AB25" s="65"/>
      <c r="AC25" s="718"/>
      <c r="AD25" s="67"/>
      <c r="AE25" s="649"/>
      <c r="AF25" s="733"/>
      <c r="AG25" s="238"/>
      <c r="AH25" s="65"/>
      <c r="AI25" s="74"/>
      <c r="AJ25" s="650"/>
      <c r="AK25" s="238"/>
      <c r="AL25" s="65"/>
      <c r="AM25" s="74"/>
      <c r="AN25" s="650">
        <v>15</v>
      </c>
      <c r="AO25" s="1358"/>
      <c r="AP25" s="312"/>
    </row>
    <row r="26" spans="1:42" s="68" customFormat="1" ht="15">
      <c r="A26" s="169" t="s">
        <v>811</v>
      </c>
      <c r="B26" s="69" t="s">
        <v>84</v>
      </c>
      <c r="C26" s="365" t="s">
        <v>156</v>
      </c>
      <c r="D26" s="597">
        <v>24</v>
      </c>
      <c r="E26" s="929">
        <f t="shared" si="0"/>
        <v>12</v>
      </c>
      <c r="F26" s="935">
        <f t="shared" si="6"/>
        <v>12</v>
      </c>
      <c r="G26" s="177"/>
      <c r="H26" s="178"/>
      <c r="I26" s="406"/>
      <c r="J26" s="403"/>
      <c r="K26" s="149">
        <f t="shared" si="3"/>
        <v>0</v>
      </c>
      <c r="L26" s="134">
        <f t="shared" si="1"/>
        <v>0</v>
      </c>
      <c r="M26" s="485">
        <f t="shared" si="2"/>
        <v>0</v>
      </c>
      <c r="N26" s="150">
        <f t="shared" si="5"/>
        <v>12</v>
      </c>
      <c r="O26" s="515"/>
      <c r="P26" s="74"/>
      <c r="Q26" s="65"/>
      <c r="R26" s="238"/>
      <c r="S26" s="67"/>
      <c r="T26" s="733"/>
      <c r="U26" s="74"/>
      <c r="V26" s="65"/>
      <c r="W26" s="650"/>
      <c r="X26" s="238"/>
      <c r="Y26" s="650"/>
      <c r="Z26" s="733"/>
      <c r="AA26" s="543"/>
      <c r="AB26" s="65"/>
      <c r="AC26" s="718"/>
      <c r="AD26" s="67"/>
      <c r="AE26" s="649"/>
      <c r="AF26" s="733"/>
      <c r="AG26" s="238"/>
      <c r="AH26" s="65"/>
      <c r="AI26" s="74"/>
      <c r="AJ26" s="650"/>
      <c r="AK26" s="238"/>
      <c r="AL26" s="65">
        <v>12</v>
      </c>
      <c r="AM26" s="74"/>
      <c r="AN26" s="650"/>
      <c r="AO26" s="1358"/>
      <c r="AP26" s="312"/>
    </row>
    <row r="27" spans="1:42" s="68" customFormat="1" ht="15">
      <c r="A27" s="170" t="s">
        <v>389</v>
      </c>
      <c r="B27" s="70" t="s">
        <v>241</v>
      </c>
      <c r="C27" s="976" t="s">
        <v>21</v>
      </c>
      <c r="D27" s="597">
        <v>25</v>
      </c>
      <c r="E27" s="929">
        <f t="shared" si="0"/>
        <v>10</v>
      </c>
      <c r="F27" s="935">
        <f t="shared" si="6"/>
        <v>25</v>
      </c>
      <c r="G27" s="612"/>
      <c r="H27" s="613"/>
      <c r="I27" s="406">
        <v>15</v>
      </c>
      <c r="J27" s="403"/>
      <c r="K27" s="149">
        <f t="shared" si="3"/>
        <v>0</v>
      </c>
      <c r="L27" s="134">
        <f t="shared" si="1"/>
        <v>0</v>
      </c>
      <c r="M27" s="485">
        <f t="shared" si="2"/>
        <v>10</v>
      </c>
      <c r="N27" s="150">
        <f t="shared" si="5"/>
        <v>0</v>
      </c>
      <c r="O27" s="515"/>
      <c r="P27" s="74"/>
      <c r="Q27" s="65"/>
      <c r="R27" s="238"/>
      <c r="S27" s="67"/>
      <c r="T27" s="733"/>
      <c r="U27" s="74"/>
      <c r="V27" s="65"/>
      <c r="W27" s="650"/>
      <c r="X27" s="238"/>
      <c r="Y27" s="650"/>
      <c r="Z27" s="733"/>
      <c r="AA27" s="543"/>
      <c r="AB27" s="65"/>
      <c r="AC27" s="718">
        <v>10</v>
      </c>
      <c r="AD27" s="67"/>
      <c r="AE27" s="649"/>
      <c r="AF27" s="733"/>
      <c r="AG27" s="238"/>
      <c r="AH27" s="65" t="s">
        <v>68</v>
      </c>
      <c r="AI27" s="74"/>
      <c r="AJ27" s="650"/>
      <c r="AK27" s="238"/>
      <c r="AL27" s="65"/>
      <c r="AM27" s="74"/>
      <c r="AN27" s="650"/>
      <c r="AO27" s="1358"/>
      <c r="AP27" s="312"/>
    </row>
    <row r="28" spans="1:42" s="68" customFormat="1" ht="15">
      <c r="A28" s="926" t="s">
        <v>296</v>
      </c>
      <c r="B28" s="70" t="s">
        <v>254</v>
      </c>
      <c r="C28" s="976" t="s">
        <v>734</v>
      </c>
      <c r="D28" s="597">
        <v>26</v>
      </c>
      <c r="E28" s="929">
        <f t="shared" si="0"/>
        <v>10</v>
      </c>
      <c r="F28" s="935">
        <f t="shared" si="6"/>
        <v>10</v>
      </c>
      <c r="G28" s="177"/>
      <c r="H28" s="178"/>
      <c r="I28" s="406"/>
      <c r="J28" s="403"/>
      <c r="K28" s="149">
        <f t="shared" si="3"/>
        <v>4</v>
      </c>
      <c r="L28" s="134">
        <f t="shared" si="1"/>
        <v>0</v>
      </c>
      <c r="M28" s="485">
        <f t="shared" si="2"/>
        <v>6</v>
      </c>
      <c r="N28" s="150">
        <f t="shared" si="5"/>
        <v>0</v>
      </c>
      <c r="O28" s="515"/>
      <c r="P28" s="74"/>
      <c r="Q28" s="65"/>
      <c r="R28" s="238"/>
      <c r="S28" s="67"/>
      <c r="T28" s="733"/>
      <c r="U28" s="74"/>
      <c r="V28" s="65"/>
      <c r="W28" s="650"/>
      <c r="X28" s="238"/>
      <c r="Y28" s="650"/>
      <c r="Z28" s="733"/>
      <c r="AA28" s="543"/>
      <c r="AB28" s="65"/>
      <c r="AC28" s="718"/>
      <c r="AD28" s="67"/>
      <c r="AE28" s="649"/>
      <c r="AF28" s="733"/>
      <c r="AG28" s="238"/>
      <c r="AH28" s="65"/>
      <c r="AI28" s="74"/>
      <c r="AJ28" s="650"/>
      <c r="AK28" s="238"/>
      <c r="AL28" s="65"/>
      <c r="AM28" s="74">
        <v>4</v>
      </c>
      <c r="AN28" s="650">
        <v>6</v>
      </c>
      <c r="AO28" s="1358"/>
      <c r="AP28" s="312"/>
    </row>
    <row r="29" spans="1:42" s="68" customFormat="1" ht="15">
      <c r="A29" s="169" t="s">
        <v>586</v>
      </c>
      <c r="B29" s="69" t="s">
        <v>585</v>
      </c>
      <c r="C29" s="365" t="s">
        <v>54</v>
      </c>
      <c r="D29" s="597">
        <v>27</v>
      </c>
      <c r="E29" s="929">
        <f t="shared" si="0"/>
        <v>10</v>
      </c>
      <c r="F29" s="935">
        <f t="shared" si="6"/>
        <v>8</v>
      </c>
      <c r="G29" s="177"/>
      <c r="H29" s="178"/>
      <c r="I29" s="406"/>
      <c r="J29" s="403"/>
      <c r="K29" s="149">
        <f t="shared" si="3"/>
        <v>2</v>
      </c>
      <c r="L29" s="134">
        <f t="shared" si="1"/>
        <v>2</v>
      </c>
      <c r="M29" s="485">
        <f t="shared" si="2"/>
        <v>6</v>
      </c>
      <c r="N29" s="150">
        <f t="shared" si="5"/>
        <v>0</v>
      </c>
      <c r="O29" s="515"/>
      <c r="P29" s="74"/>
      <c r="Q29" s="65"/>
      <c r="R29" s="238"/>
      <c r="S29" s="67"/>
      <c r="T29" s="733">
        <v>2</v>
      </c>
      <c r="U29" s="74"/>
      <c r="V29" s="65"/>
      <c r="W29" s="650"/>
      <c r="X29" s="238">
        <v>2</v>
      </c>
      <c r="Y29" s="650"/>
      <c r="Z29" s="733"/>
      <c r="AA29" s="543"/>
      <c r="AB29" s="65"/>
      <c r="AC29" s="718"/>
      <c r="AD29" s="67"/>
      <c r="AE29" s="649">
        <v>6</v>
      </c>
      <c r="AF29" s="733"/>
      <c r="AG29" s="238"/>
      <c r="AH29" s="65" t="s">
        <v>68</v>
      </c>
      <c r="AI29" s="74"/>
      <c r="AJ29" s="650"/>
      <c r="AK29" s="238"/>
      <c r="AL29" s="65"/>
      <c r="AM29" s="74"/>
      <c r="AN29" s="650"/>
      <c r="AO29" s="1358"/>
      <c r="AP29" s="312"/>
    </row>
    <row r="30" spans="1:42" s="68" customFormat="1" ht="15">
      <c r="A30" s="169" t="s">
        <v>386</v>
      </c>
      <c r="B30" s="69" t="s">
        <v>81</v>
      </c>
      <c r="C30" s="365" t="s">
        <v>54</v>
      </c>
      <c r="D30" s="597">
        <v>28</v>
      </c>
      <c r="E30" s="929">
        <f t="shared" si="0"/>
        <v>8</v>
      </c>
      <c r="F30" s="935">
        <f t="shared" si="6"/>
        <v>19</v>
      </c>
      <c r="G30" s="609"/>
      <c r="H30" s="611"/>
      <c r="I30" s="406">
        <v>5</v>
      </c>
      <c r="J30" s="403">
        <v>6</v>
      </c>
      <c r="K30" s="149">
        <f t="shared" si="3"/>
        <v>0</v>
      </c>
      <c r="L30" s="134">
        <f t="shared" si="1"/>
        <v>0</v>
      </c>
      <c r="M30" s="485">
        <f t="shared" si="2"/>
        <v>0</v>
      </c>
      <c r="N30" s="150">
        <f t="shared" si="5"/>
        <v>8</v>
      </c>
      <c r="O30" s="515"/>
      <c r="P30" s="74"/>
      <c r="Q30" s="65"/>
      <c r="R30" s="238"/>
      <c r="S30" s="67"/>
      <c r="T30" s="733"/>
      <c r="U30" s="74"/>
      <c r="V30" s="65"/>
      <c r="W30" s="650"/>
      <c r="X30" s="238"/>
      <c r="Y30" s="650"/>
      <c r="Z30" s="733"/>
      <c r="AA30" s="543"/>
      <c r="AB30" s="65"/>
      <c r="AC30" s="718"/>
      <c r="AD30" s="67">
        <v>8</v>
      </c>
      <c r="AE30" s="649"/>
      <c r="AF30" s="733"/>
      <c r="AG30" s="238"/>
      <c r="AH30" s="65" t="s">
        <v>68</v>
      </c>
      <c r="AI30" s="74"/>
      <c r="AJ30" s="650"/>
      <c r="AK30" s="238"/>
      <c r="AL30" s="65"/>
      <c r="AM30" s="74"/>
      <c r="AN30" s="650"/>
      <c r="AO30" s="1358"/>
      <c r="AP30" s="312"/>
    </row>
    <row r="31" spans="1:42" s="68" customFormat="1" ht="15">
      <c r="A31" s="169" t="s">
        <v>312</v>
      </c>
      <c r="B31" s="69" t="s">
        <v>242</v>
      </c>
      <c r="C31" s="365" t="s">
        <v>5</v>
      </c>
      <c r="D31" s="597">
        <v>29</v>
      </c>
      <c r="E31" s="929">
        <f t="shared" si="0"/>
        <v>8</v>
      </c>
      <c r="F31" s="935">
        <f t="shared" si="6"/>
        <v>8</v>
      </c>
      <c r="G31" s="609"/>
      <c r="H31" s="611"/>
      <c r="I31" s="406"/>
      <c r="J31" s="403"/>
      <c r="K31" s="149">
        <f t="shared" si="3"/>
        <v>0</v>
      </c>
      <c r="L31" s="134">
        <f t="shared" si="1"/>
        <v>0</v>
      </c>
      <c r="M31" s="485">
        <f t="shared" si="2"/>
        <v>0</v>
      </c>
      <c r="N31" s="150">
        <f t="shared" si="5"/>
        <v>8</v>
      </c>
      <c r="O31" s="515"/>
      <c r="P31" s="74"/>
      <c r="Q31" s="65"/>
      <c r="R31" s="238"/>
      <c r="S31" s="67"/>
      <c r="T31" s="733"/>
      <c r="U31" s="74"/>
      <c r="V31" s="65"/>
      <c r="W31" s="650"/>
      <c r="X31" s="238"/>
      <c r="Y31" s="650"/>
      <c r="Z31" s="733"/>
      <c r="AA31" s="543"/>
      <c r="AB31" s="65">
        <v>8</v>
      </c>
      <c r="AC31" s="718"/>
      <c r="AD31" s="67"/>
      <c r="AE31" s="649"/>
      <c r="AF31" s="733"/>
      <c r="AG31" s="238"/>
      <c r="AH31" s="65" t="s">
        <v>68</v>
      </c>
      <c r="AI31" s="74"/>
      <c r="AJ31" s="650"/>
      <c r="AK31" s="238"/>
      <c r="AL31" s="65"/>
      <c r="AM31" s="74"/>
      <c r="AN31" s="650"/>
      <c r="AO31" s="1358"/>
      <c r="AP31" s="312"/>
    </row>
    <row r="32" spans="1:42" s="68" customFormat="1" ht="15">
      <c r="A32" s="169" t="s">
        <v>833</v>
      </c>
      <c r="B32" s="69" t="s">
        <v>834</v>
      </c>
      <c r="C32" s="365" t="s">
        <v>835</v>
      </c>
      <c r="D32" s="597">
        <v>30</v>
      </c>
      <c r="E32" s="929">
        <f t="shared" si="0"/>
        <v>6</v>
      </c>
      <c r="F32" s="935">
        <f t="shared" si="6"/>
        <v>6</v>
      </c>
      <c r="G32" s="609"/>
      <c r="H32" s="611"/>
      <c r="I32" s="406"/>
      <c r="J32" s="403"/>
      <c r="K32" s="149">
        <f t="shared" si="3"/>
        <v>6</v>
      </c>
      <c r="L32" s="134">
        <f t="shared" si="1"/>
        <v>0</v>
      </c>
      <c r="M32" s="485">
        <f t="shared" si="2"/>
        <v>0</v>
      </c>
      <c r="N32" s="150">
        <f t="shared" si="5"/>
        <v>0</v>
      </c>
      <c r="O32" s="515"/>
      <c r="P32" s="74"/>
      <c r="Q32" s="65"/>
      <c r="R32" s="238"/>
      <c r="S32" s="67"/>
      <c r="T32" s="733"/>
      <c r="U32" s="74"/>
      <c r="V32" s="65"/>
      <c r="W32" s="650"/>
      <c r="X32" s="238"/>
      <c r="Y32" s="650"/>
      <c r="Z32" s="733"/>
      <c r="AA32" s="543"/>
      <c r="AB32" s="65"/>
      <c r="AC32" s="718"/>
      <c r="AD32" s="67"/>
      <c r="AE32" s="649"/>
      <c r="AF32" s="733"/>
      <c r="AG32" s="238"/>
      <c r="AH32" s="65"/>
      <c r="AI32" s="74"/>
      <c r="AJ32" s="650"/>
      <c r="AK32" s="238"/>
      <c r="AL32" s="65"/>
      <c r="AM32" s="74">
        <v>6</v>
      </c>
      <c r="AN32" s="650"/>
      <c r="AO32" s="1358"/>
      <c r="AP32" s="312"/>
    </row>
    <row r="33" spans="1:42" s="68" customFormat="1" ht="15">
      <c r="A33" s="169" t="s">
        <v>747</v>
      </c>
      <c r="B33" s="69" t="s">
        <v>748</v>
      </c>
      <c r="C33" s="365" t="s">
        <v>159</v>
      </c>
      <c r="D33" s="597">
        <v>30</v>
      </c>
      <c r="E33" s="929">
        <f t="shared" si="0"/>
        <v>6</v>
      </c>
      <c r="F33" s="935">
        <f t="shared" si="6"/>
        <v>6</v>
      </c>
      <c r="G33" s="609"/>
      <c r="H33" s="611"/>
      <c r="I33" s="406"/>
      <c r="J33" s="403"/>
      <c r="K33" s="149">
        <f t="shared" si="3"/>
        <v>6</v>
      </c>
      <c r="L33" s="134">
        <f t="shared" si="1"/>
        <v>0</v>
      </c>
      <c r="M33" s="485">
        <f t="shared" si="2"/>
        <v>0</v>
      </c>
      <c r="N33" s="150">
        <f t="shared" si="5"/>
        <v>0</v>
      </c>
      <c r="O33" s="515"/>
      <c r="P33" s="74"/>
      <c r="Q33" s="65"/>
      <c r="R33" s="238"/>
      <c r="S33" s="67"/>
      <c r="T33" s="733"/>
      <c r="U33" s="74"/>
      <c r="V33" s="65"/>
      <c r="W33" s="650"/>
      <c r="X33" s="238"/>
      <c r="Y33" s="650"/>
      <c r="Z33" s="733"/>
      <c r="AA33" s="543"/>
      <c r="AB33" s="65"/>
      <c r="AC33" s="718"/>
      <c r="AD33" s="67"/>
      <c r="AE33" s="649"/>
      <c r="AF33" s="733">
        <v>6</v>
      </c>
      <c r="AG33" s="238"/>
      <c r="AH33" s="65" t="s">
        <v>68</v>
      </c>
      <c r="AI33" s="74"/>
      <c r="AJ33" s="650"/>
      <c r="AK33" s="238"/>
      <c r="AL33" s="65"/>
      <c r="AM33" s="74"/>
      <c r="AN33" s="650"/>
      <c r="AO33" s="1358"/>
      <c r="AP33" s="312"/>
    </row>
    <row r="34" spans="1:42" s="68" customFormat="1" ht="15">
      <c r="A34" s="169" t="s">
        <v>560</v>
      </c>
      <c r="B34" s="69" t="s">
        <v>735</v>
      </c>
      <c r="C34" s="365" t="s">
        <v>41</v>
      </c>
      <c r="D34" s="597">
        <v>32</v>
      </c>
      <c r="E34" s="929">
        <f t="shared" si="0"/>
        <v>4</v>
      </c>
      <c r="F34" s="935">
        <f t="shared" si="6"/>
        <v>4</v>
      </c>
      <c r="G34" s="609"/>
      <c r="H34" s="611"/>
      <c r="I34" s="406"/>
      <c r="J34" s="403"/>
      <c r="K34" s="149">
        <f t="shared" si="3"/>
        <v>0</v>
      </c>
      <c r="L34" s="134">
        <f t="shared" si="1"/>
        <v>0</v>
      </c>
      <c r="M34" s="485">
        <f t="shared" si="2"/>
        <v>0</v>
      </c>
      <c r="N34" s="150">
        <f t="shared" si="5"/>
        <v>4</v>
      </c>
      <c r="O34" s="515"/>
      <c r="P34" s="74"/>
      <c r="Q34" s="65"/>
      <c r="R34" s="238"/>
      <c r="S34" s="67"/>
      <c r="T34" s="733"/>
      <c r="U34" s="74"/>
      <c r="V34" s="65"/>
      <c r="W34" s="650"/>
      <c r="X34" s="238"/>
      <c r="Y34" s="650"/>
      <c r="Z34" s="733"/>
      <c r="AA34" s="543"/>
      <c r="AB34" s="65"/>
      <c r="AC34" s="718"/>
      <c r="AD34" s="67">
        <v>4</v>
      </c>
      <c r="AE34" s="649"/>
      <c r="AF34" s="733"/>
      <c r="AG34" s="238"/>
      <c r="AH34" s="65" t="s">
        <v>68</v>
      </c>
      <c r="AI34" s="74"/>
      <c r="AJ34" s="650"/>
      <c r="AK34" s="238"/>
      <c r="AL34" s="65"/>
      <c r="AM34" s="74"/>
      <c r="AN34" s="650"/>
      <c r="AO34" s="1358"/>
      <c r="AP34" s="312"/>
    </row>
    <row r="35" spans="1:42" s="68" customFormat="1" ht="15">
      <c r="A35" s="169" t="s">
        <v>494</v>
      </c>
      <c r="B35" s="69" t="s">
        <v>30</v>
      </c>
      <c r="C35" s="365" t="s">
        <v>64</v>
      </c>
      <c r="D35" s="597">
        <v>33</v>
      </c>
      <c r="E35" s="929">
        <f aca="true" t="shared" si="7" ref="E35:E63">K35+L35+M35+N35</f>
        <v>4</v>
      </c>
      <c r="F35" s="935">
        <f t="shared" si="6"/>
        <v>4</v>
      </c>
      <c r="G35" s="609"/>
      <c r="H35" s="611"/>
      <c r="I35" s="406"/>
      <c r="J35" s="403"/>
      <c r="K35" s="149">
        <f t="shared" si="3"/>
        <v>0</v>
      </c>
      <c r="L35" s="134">
        <f t="shared" si="1"/>
        <v>0</v>
      </c>
      <c r="M35" s="485">
        <f aca="true" t="shared" si="8" ref="M35:M63">O35+W35+Y35+AC35+AE35+AJ35+AN35</f>
        <v>4</v>
      </c>
      <c r="N35" s="150">
        <f t="shared" si="5"/>
        <v>0</v>
      </c>
      <c r="O35" s="515"/>
      <c r="P35" s="74"/>
      <c r="Q35" s="65"/>
      <c r="R35" s="238"/>
      <c r="S35" s="67"/>
      <c r="T35" s="733"/>
      <c r="U35" s="74"/>
      <c r="V35" s="65"/>
      <c r="W35" s="650"/>
      <c r="X35" s="238"/>
      <c r="Y35" s="650"/>
      <c r="Z35" s="733"/>
      <c r="AA35" s="543"/>
      <c r="AB35" s="65"/>
      <c r="AC35" s="718">
        <v>4</v>
      </c>
      <c r="AD35" s="67"/>
      <c r="AE35" s="649"/>
      <c r="AF35" s="733"/>
      <c r="AG35" s="238"/>
      <c r="AH35" s="65" t="s">
        <v>68</v>
      </c>
      <c r="AI35" s="74"/>
      <c r="AJ35" s="650"/>
      <c r="AK35" s="238"/>
      <c r="AL35" s="65"/>
      <c r="AM35" s="74"/>
      <c r="AN35" s="650"/>
      <c r="AO35" s="1358"/>
      <c r="AP35" s="312"/>
    </row>
    <row r="36" spans="1:42" s="68" customFormat="1" ht="15">
      <c r="A36" s="169" t="s">
        <v>626</v>
      </c>
      <c r="B36" s="69" t="s">
        <v>627</v>
      </c>
      <c r="C36" s="365" t="s">
        <v>547</v>
      </c>
      <c r="D36" s="597">
        <v>34</v>
      </c>
      <c r="E36" s="929">
        <f t="shared" si="7"/>
        <v>4</v>
      </c>
      <c r="F36" s="935">
        <f t="shared" si="6"/>
        <v>0</v>
      </c>
      <c r="G36" s="177"/>
      <c r="H36" s="178"/>
      <c r="I36" s="406"/>
      <c r="J36" s="403"/>
      <c r="K36" s="149">
        <f t="shared" si="3"/>
        <v>0</v>
      </c>
      <c r="L36" s="134">
        <f t="shared" si="1"/>
        <v>4</v>
      </c>
      <c r="M36" s="485">
        <f t="shared" si="8"/>
        <v>0</v>
      </c>
      <c r="N36" s="150">
        <f t="shared" si="5"/>
        <v>0</v>
      </c>
      <c r="O36" s="515"/>
      <c r="P36" s="74"/>
      <c r="Q36" s="65"/>
      <c r="R36" s="238"/>
      <c r="S36" s="67"/>
      <c r="T36" s="733"/>
      <c r="U36" s="74"/>
      <c r="V36" s="65"/>
      <c r="W36" s="650"/>
      <c r="X36" s="238">
        <v>4</v>
      </c>
      <c r="Y36" s="650"/>
      <c r="Z36" s="733"/>
      <c r="AA36" s="543"/>
      <c r="AB36" s="65"/>
      <c r="AC36" s="718"/>
      <c r="AD36" s="67"/>
      <c r="AE36" s="649"/>
      <c r="AF36" s="733"/>
      <c r="AG36" s="238"/>
      <c r="AH36" s="65" t="s">
        <v>68</v>
      </c>
      <c r="AI36" s="74"/>
      <c r="AJ36" s="650"/>
      <c r="AK36" s="238"/>
      <c r="AL36" s="65"/>
      <c r="AM36" s="74"/>
      <c r="AN36" s="650"/>
      <c r="AO36" s="1358"/>
      <c r="AP36" s="312"/>
    </row>
    <row r="37" spans="1:42" s="68" customFormat="1" ht="15">
      <c r="A37" s="169" t="s">
        <v>736</v>
      </c>
      <c r="B37" s="69" t="s">
        <v>737</v>
      </c>
      <c r="C37" s="365" t="s">
        <v>54</v>
      </c>
      <c r="D37" s="597">
        <v>35</v>
      </c>
      <c r="E37" s="929">
        <f t="shared" si="7"/>
        <v>3</v>
      </c>
      <c r="F37" s="935">
        <f t="shared" si="6"/>
        <v>2</v>
      </c>
      <c r="G37" s="609"/>
      <c r="H37" s="611"/>
      <c r="I37" s="406"/>
      <c r="J37" s="403"/>
      <c r="K37" s="149">
        <f t="shared" si="3"/>
        <v>0</v>
      </c>
      <c r="L37" s="134">
        <f t="shared" si="1"/>
        <v>1</v>
      </c>
      <c r="M37" s="485">
        <f t="shared" si="8"/>
        <v>0</v>
      </c>
      <c r="N37" s="150">
        <f t="shared" si="5"/>
        <v>2</v>
      </c>
      <c r="O37" s="515"/>
      <c r="P37" s="74"/>
      <c r="Q37" s="65"/>
      <c r="R37" s="238"/>
      <c r="S37" s="67"/>
      <c r="T37" s="733"/>
      <c r="U37" s="74"/>
      <c r="V37" s="65"/>
      <c r="W37" s="650"/>
      <c r="X37" s="238"/>
      <c r="Y37" s="650"/>
      <c r="Z37" s="733"/>
      <c r="AA37" s="543"/>
      <c r="AB37" s="65"/>
      <c r="AC37" s="718"/>
      <c r="AD37" s="67">
        <v>2</v>
      </c>
      <c r="AE37" s="649"/>
      <c r="AF37" s="733"/>
      <c r="AG37" s="238"/>
      <c r="AH37" s="65" t="s">
        <v>68</v>
      </c>
      <c r="AI37" s="74"/>
      <c r="AJ37" s="650"/>
      <c r="AK37" s="238"/>
      <c r="AL37" s="65"/>
      <c r="AM37" s="74"/>
      <c r="AN37" s="650"/>
      <c r="AO37" s="1358">
        <v>1</v>
      </c>
      <c r="AP37" s="312"/>
    </row>
    <row r="38" spans="1:42" s="68" customFormat="1" ht="15">
      <c r="A38" s="169" t="s">
        <v>366</v>
      </c>
      <c r="B38" s="69" t="s">
        <v>37</v>
      </c>
      <c r="C38" s="365" t="s">
        <v>153</v>
      </c>
      <c r="D38" s="597">
        <v>36</v>
      </c>
      <c r="E38" s="929">
        <f t="shared" si="7"/>
        <v>2</v>
      </c>
      <c r="F38" s="935">
        <f t="shared" si="6"/>
        <v>20</v>
      </c>
      <c r="G38" s="609"/>
      <c r="H38" s="611"/>
      <c r="I38" s="406">
        <v>18</v>
      </c>
      <c r="J38" s="403"/>
      <c r="K38" s="149">
        <f t="shared" si="3"/>
        <v>0</v>
      </c>
      <c r="L38" s="134">
        <f t="shared" si="1"/>
        <v>0</v>
      </c>
      <c r="M38" s="485">
        <f t="shared" si="8"/>
        <v>2</v>
      </c>
      <c r="N38" s="150">
        <f t="shared" si="5"/>
        <v>0</v>
      </c>
      <c r="O38" s="515"/>
      <c r="P38" s="74"/>
      <c r="Q38" s="65"/>
      <c r="R38" s="238"/>
      <c r="S38" s="67"/>
      <c r="T38" s="733"/>
      <c r="U38" s="74"/>
      <c r="V38" s="65"/>
      <c r="W38" s="650"/>
      <c r="X38" s="238"/>
      <c r="Y38" s="650"/>
      <c r="Z38" s="733"/>
      <c r="AA38" s="543"/>
      <c r="AB38" s="65"/>
      <c r="AC38" s="718">
        <v>2</v>
      </c>
      <c r="AD38" s="67"/>
      <c r="AE38" s="649"/>
      <c r="AF38" s="733"/>
      <c r="AG38" s="238"/>
      <c r="AH38" s="65" t="s">
        <v>68</v>
      </c>
      <c r="AI38" s="74"/>
      <c r="AJ38" s="650"/>
      <c r="AK38" s="238"/>
      <c r="AL38" s="65"/>
      <c r="AM38" s="74"/>
      <c r="AN38" s="650"/>
      <c r="AO38" s="1358"/>
      <c r="AP38" s="312"/>
    </row>
    <row r="39" spans="1:42" s="68" customFormat="1" ht="15">
      <c r="A39" s="169" t="s">
        <v>826</v>
      </c>
      <c r="B39" s="69" t="s">
        <v>37</v>
      </c>
      <c r="C39" s="365" t="s">
        <v>827</v>
      </c>
      <c r="D39" s="597">
        <v>37</v>
      </c>
      <c r="E39" s="929">
        <f t="shared" si="7"/>
        <v>2</v>
      </c>
      <c r="F39" s="935">
        <f t="shared" si="6"/>
        <v>2</v>
      </c>
      <c r="G39" s="609"/>
      <c r="H39" s="611"/>
      <c r="I39" s="406"/>
      <c r="J39" s="403"/>
      <c r="K39" s="149">
        <f t="shared" si="3"/>
        <v>0</v>
      </c>
      <c r="L39" s="134">
        <f t="shared" si="1"/>
        <v>0</v>
      </c>
      <c r="M39" s="485">
        <f t="shared" si="8"/>
        <v>2</v>
      </c>
      <c r="N39" s="150">
        <f t="shared" si="5"/>
        <v>0</v>
      </c>
      <c r="O39" s="515"/>
      <c r="P39" s="74"/>
      <c r="Q39" s="65"/>
      <c r="R39" s="238"/>
      <c r="S39" s="67"/>
      <c r="T39" s="733"/>
      <c r="U39" s="74"/>
      <c r="V39" s="65"/>
      <c r="W39" s="650"/>
      <c r="X39" s="238"/>
      <c r="Y39" s="650"/>
      <c r="Z39" s="733"/>
      <c r="AA39" s="543"/>
      <c r="AB39" s="65"/>
      <c r="AC39" s="718"/>
      <c r="AD39" s="67"/>
      <c r="AE39" s="649"/>
      <c r="AF39" s="733"/>
      <c r="AG39" s="238"/>
      <c r="AH39" s="65"/>
      <c r="AI39" s="74"/>
      <c r="AJ39" s="650"/>
      <c r="AK39" s="238"/>
      <c r="AL39" s="65"/>
      <c r="AM39" s="74"/>
      <c r="AN39" s="650">
        <v>2</v>
      </c>
      <c r="AO39" s="1358"/>
      <c r="AP39" s="312"/>
    </row>
    <row r="40" spans="1:42" s="68" customFormat="1" ht="15">
      <c r="A40" s="169" t="s">
        <v>354</v>
      </c>
      <c r="B40" s="69" t="s">
        <v>169</v>
      </c>
      <c r="C40" s="364"/>
      <c r="D40" s="597"/>
      <c r="E40" s="929">
        <f t="shared" si="7"/>
        <v>0</v>
      </c>
      <c r="F40" s="935">
        <f t="shared" si="6"/>
        <v>35</v>
      </c>
      <c r="G40" s="609"/>
      <c r="H40" s="611"/>
      <c r="I40" s="406">
        <v>35</v>
      </c>
      <c r="J40" s="403"/>
      <c r="K40" s="149">
        <f t="shared" si="3"/>
        <v>0</v>
      </c>
      <c r="L40" s="134">
        <f aca="true" t="shared" si="9" ref="L40:L63">R40+X40+AA40+AG40+AK40+AO40</f>
        <v>0</v>
      </c>
      <c r="M40" s="485">
        <f t="shared" si="8"/>
        <v>0</v>
      </c>
      <c r="N40" s="150">
        <f t="shared" si="5"/>
        <v>0</v>
      </c>
      <c r="O40" s="515"/>
      <c r="P40" s="74"/>
      <c r="Q40" s="65"/>
      <c r="R40" s="238"/>
      <c r="S40" s="67"/>
      <c r="T40" s="733"/>
      <c r="U40" s="74"/>
      <c r="V40" s="65"/>
      <c r="W40" s="650"/>
      <c r="X40" s="238"/>
      <c r="Y40" s="650"/>
      <c r="Z40" s="733"/>
      <c r="AA40" s="543"/>
      <c r="AB40" s="65"/>
      <c r="AC40" s="718"/>
      <c r="AD40" s="67"/>
      <c r="AE40" s="649"/>
      <c r="AF40" s="733"/>
      <c r="AG40" s="238"/>
      <c r="AH40" s="65" t="s">
        <v>68</v>
      </c>
      <c r="AI40" s="74"/>
      <c r="AJ40" s="650"/>
      <c r="AK40" s="238"/>
      <c r="AL40" s="65"/>
      <c r="AM40" s="74"/>
      <c r="AN40" s="650"/>
      <c r="AO40" s="1358"/>
      <c r="AP40" s="312"/>
    </row>
    <row r="41" spans="1:42" s="68" customFormat="1" ht="15">
      <c r="A41" s="169" t="s">
        <v>390</v>
      </c>
      <c r="B41" s="69" t="s">
        <v>152</v>
      </c>
      <c r="C41" s="365" t="s">
        <v>62</v>
      </c>
      <c r="D41" s="597"/>
      <c r="E41" s="929">
        <f t="shared" si="7"/>
        <v>0</v>
      </c>
      <c r="F41" s="935">
        <f t="shared" si="6"/>
        <v>32</v>
      </c>
      <c r="G41" s="609"/>
      <c r="H41" s="611"/>
      <c r="I41" s="406">
        <v>20</v>
      </c>
      <c r="J41" s="403">
        <v>12</v>
      </c>
      <c r="K41" s="149">
        <f t="shared" si="3"/>
        <v>0</v>
      </c>
      <c r="L41" s="134">
        <f t="shared" si="9"/>
        <v>0</v>
      </c>
      <c r="M41" s="485">
        <f t="shared" si="8"/>
        <v>0</v>
      </c>
      <c r="N41" s="150">
        <f t="shared" si="5"/>
        <v>0</v>
      </c>
      <c r="O41" s="515"/>
      <c r="P41" s="74"/>
      <c r="Q41" s="65"/>
      <c r="R41" s="238"/>
      <c r="S41" s="67"/>
      <c r="T41" s="733"/>
      <c r="U41" s="74"/>
      <c r="V41" s="65"/>
      <c r="W41" s="650"/>
      <c r="X41" s="238"/>
      <c r="Y41" s="650"/>
      <c r="Z41" s="733"/>
      <c r="AA41" s="543"/>
      <c r="AB41" s="65"/>
      <c r="AC41" s="718"/>
      <c r="AD41" s="67"/>
      <c r="AE41" s="649"/>
      <c r="AF41" s="733"/>
      <c r="AG41" s="238"/>
      <c r="AH41" s="65" t="s">
        <v>68</v>
      </c>
      <c r="AI41" s="74"/>
      <c r="AJ41" s="650"/>
      <c r="AK41" s="238"/>
      <c r="AL41" s="65"/>
      <c r="AM41" s="74"/>
      <c r="AN41" s="650"/>
      <c r="AO41" s="1358"/>
      <c r="AP41" s="312"/>
    </row>
    <row r="42" spans="1:42" s="68" customFormat="1" ht="15">
      <c r="A42" s="169" t="s">
        <v>359</v>
      </c>
      <c r="B42" s="69" t="s">
        <v>164</v>
      </c>
      <c r="C42" s="365" t="s">
        <v>64</v>
      </c>
      <c r="D42" s="597"/>
      <c r="E42" s="929">
        <f t="shared" si="7"/>
        <v>0</v>
      </c>
      <c r="F42" s="935">
        <f t="shared" si="6"/>
        <v>28</v>
      </c>
      <c r="G42" s="609"/>
      <c r="H42" s="611"/>
      <c r="I42" s="406">
        <v>18</v>
      </c>
      <c r="J42" s="403">
        <v>10</v>
      </c>
      <c r="K42" s="149">
        <f t="shared" si="3"/>
        <v>0</v>
      </c>
      <c r="L42" s="134">
        <f t="shared" si="9"/>
        <v>0</v>
      </c>
      <c r="M42" s="485">
        <f t="shared" si="8"/>
        <v>0</v>
      </c>
      <c r="N42" s="150">
        <f t="shared" si="5"/>
        <v>0</v>
      </c>
      <c r="O42" s="515"/>
      <c r="P42" s="74"/>
      <c r="Q42" s="65"/>
      <c r="R42" s="238"/>
      <c r="S42" s="67"/>
      <c r="T42" s="733"/>
      <c r="U42" s="74"/>
      <c r="V42" s="65"/>
      <c r="W42" s="650"/>
      <c r="X42" s="238"/>
      <c r="Y42" s="650"/>
      <c r="Z42" s="733"/>
      <c r="AA42" s="543"/>
      <c r="AB42" s="65"/>
      <c r="AC42" s="718"/>
      <c r="AD42" s="67"/>
      <c r="AE42" s="649"/>
      <c r="AF42" s="733"/>
      <c r="AG42" s="238"/>
      <c r="AH42" s="65" t="s">
        <v>68</v>
      </c>
      <c r="AI42" s="74"/>
      <c r="AJ42" s="650"/>
      <c r="AK42" s="238"/>
      <c r="AL42" s="65"/>
      <c r="AM42" s="74"/>
      <c r="AN42" s="650"/>
      <c r="AO42" s="1358"/>
      <c r="AP42" s="312"/>
    </row>
    <row r="43" spans="1:42" s="68" customFormat="1" ht="15">
      <c r="A43" s="169" t="s">
        <v>356</v>
      </c>
      <c r="B43" s="69" t="s">
        <v>7</v>
      </c>
      <c r="C43" s="365" t="s">
        <v>64</v>
      </c>
      <c r="D43" s="597"/>
      <c r="E43" s="929">
        <f t="shared" si="7"/>
        <v>0</v>
      </c>
      <c r="F43" s="935">
        <f>G43+I43+K43+M43+20</f>
        <v>24</v>
      </c>
      <c r="G43" s="609"/>
      <c r="H43" s="610"/>
      <c r="I43" s="406">
        <v>4</v>
      </c>
      <c r="J43" s="402">
        <v>27</v>
      </c>
      <c r="K43" s="149">
        <f t="shared" si="3"/>
        <v>0</v>
      </c>
      <c r="L43" s="134">
        <f t="shared" si="9"/>
        <v>0</v>
      </c>
      <c r="M43" s="485">
        <f t="shared" si="8"/>
        <v>0</v>
      </c>
      <c r="N43" s="182">
        <f>Q43+S43+V43+AD43+AL43+AB43</f>
        <v>0</v>
      </c>
      <c r="O43" s="515"/>
      <c r="P43" s="74"/>
      <c r="Q43" s="65"/>
      <c r="R43" s="238"/>
      <c r="S43" s="67"/>
      <c r="T43" s="733"/>
      <c r="U43" s="74"/>
      <c r="V43" s="65"/>
      <c r="W43" s="650"/>
      <c r="X43" s="238"/>
      <c r="Y43" s="650"/>
      <c r="Z43" s="733"/>
      <c r="AA43" s="543"/>
      <c r="AB43" s="65"/>
      <c r="AC43" s="718"/>
      <c r="AD43" s="67"/>
      <c r="AE43" s="649"/>
      <c r="AF43" s="733"/>
      <c r="AG43" s="238"/>
      <c r="AH43" s="65" t="s">
        <v>68</v>
      </c>
      <c r="AI43" s="74"/>
      <c r="AJ43" s="650"/>
      <c r="AK43" s="238"/>
      <c r="AL43" s="65"/>
      <c r="AM43" s="74"/>
      <c r="AN43" s="650"/>
      <c r="AO43" s="1358"/>
      <c r="AP43" s="312"/>
    </row>
    <row r="44" spans="1:42" s="68" customFormat="1" ht="15">
      <c r="A44" s="169" t="s">
        <v>362</v>
      </c>
      <c r="B44" s="69" t="s">
        <v>171</v>
      </c>
      <c r="C44" s="365" t="s">
        <v>734</v>
      </c>
      <c r="D44" s="597"/>
      <c r="E44" s="929">
        <f t="shared" si="7"/>
        <v>0</v>
      </c>
      <c r="F44" s="935">
        <f>G44+I44+K44+M44+20</f>
        <v>20</v>
      </c>
      <c r="G44" s="609"/>
      <c r="H44" s="610"/>
      <c r="I44" s="406"/>
      <c r="J44" s="402">
        <v>30</v>
      </c>
      <c r="K44" s="149">
        <f t="shared" si="3"/>
        <v>0</v>
      </c>
      <c r="L44" s="134">
        <f t="shared" si="9"/>
        <v>0</v>
      </c>
      <c r="M44" s="485">
        <f t="shared" si="8"/>
        <v>0</v>
      </c>
      <c r="N44" s="182">
        <f>Q44+S44+V44+AD44+AL44+AB44</f>
        <v>0</v>
      </c>
      <c r="O44" s="515"/>
      <c r="P44" s="74"/>
      <c r="Q44" s="65"/>
      <c r="R44" s="238"/>
      <c r="S44" s="67"/>
      <c r="T44" s="733"/>
      <c r="U44" s="74"/>
      <c r="V44" s="65"/>
      <c r="W44" s="650"/>
      <c r="X44" s="238"/>
      <c r="Y44" s="650"/>
      <c r="Z44" s="733"/>
      <c r="AA44" s="543"/>
      <c r="AB44" s="65"/>
      <c r="AC44" s="718"/>
      <c r="AD44" s="67"/>
      <c r="AE44" s="649"/>
      <c r="AF44" s="733"/>
      <c r="AG44" s="238"/>
      <c r="AH44" s="65" t="s">
        <v>68</v>
      </c>
      <c r="AI44" s="74"/>
      <c r="AJ44" s="650"/>
      <c r="AK44" s="238"/>
      <c r="AL44" s="65"/>
      <c r="AM44" s="74"/>
      <c r="AN44" s="650"/>
      <c r="AO44" s="1358"/>
      <c r="AP44" s="312"/>
    </row>
    <row r="45" spans="1:42" s="68" customFormat="1" ht="15">
      <c r="A45" s="169" t="s">
        <v>367</v>
      </c>
      <c r="B45" s="69" t="s">
        <v>23</v>
      </c>
      <c r="C45" s="365" t="s">
        <v>149</v>
      </c>
      <c r="D45" s="597"/>
      <c r="E45" s="929">
        <f t="shared" si="7"/>
        <v>0</v>
      </c>
      <c r="F45" s="935">
        <f aca="true" t="shared" si="10" ref="F45:F63">G45+H45+I45+J45+K45+M45+N45</f>
        <v>18</v>
      </c>
      <c r="G45" s="609"/>
      <c r="H45" s="611"/>
      <c r="I45" s="406">
        <v>18</v>
      </c>
      <c r="J45" s="403"/>
      <c r="K45" s="149">
        <f t="shared" si="3"/>
        <v>0</v>
      </c>
      <c r="L45" s="134">
        <f t="shared" si="9"/>
        <v>0</v>
      </c>
      <c r="M45" s="485">
        <f t="shared" si="8"/>
        <v>0</v>
      </c>
      <c r="N45" s="150">
        <f aca="true" t="shared" si="11" ref="N45:N63">S45+Q45+V45+AD45+AL45+AB45</f>
        <v>0</v>
      </c>
      <c r="O45" s="515"/>
      <c r="P45" s="74"/>
      <c r="Q45" s="65"/>
      <c r="R45" s="238"/>
      <c r="S45" s="67"/>
      <c r="T45" s="733"/>
      <c r="U45" s="74"/>
      <c r="V45" s="65"/>
      <c r="W45" s="650"/>
      <c r="X45" s="238"/>
      <c r="Y45" s="650"/>
      <c r="Z45" s="733"/>
      <c r="AA45" s="543"/>
      <c r="AB45" s="65"/>
      <c r="AC45" s="718"/>
      <c r="AD45" s="67"/>
      <c r="AE45" s="649"/>
      <c r="AF45" s="733"/>
      <c r="AG45" s="238"/>
      <c r="AH45" s="65" t="s">
        <v>68</v>
      </c>
      <c r="AI45" s="74"/>
      <c r="AJ45" s="650"/>
      <c r="AK45" s="238"/>
      <c r="AL45" s="65"/>
      <c r="AM45" s="74"/>
      <c r="AN45" s="650"/>
      <c r="AO45" s="1358"/>
      <c r="AP45" s="312"/>
    </row>
    <row r="46" spans="1:42" s="68" customFormat="1" ht="15">
      <c r="A46" s="169" t="s">
        <v>364</v>
      </c>
      <c r="B46" s="69" t="s">
        <v>37</v>
      </c>
      <c r="C46" s="365" t="s">
        <v>734</v>
      </c>
      <c r="D46" s="597"/>
      <c r="E46" s="929">
        <f t="shared" si="7"/>
        <v>0</v>
      </c>
      <c r="F46" s="935">
        <f t="shared" si="10"/>
        <v>15</v>
      </c>
      <c r="G46" s="612"/>
      <c r="H46" s="611"/>
      <c r="I46" s="406"/>
      <c r="J46" s="403">
        <v>15</v>
      </c>
      <c r="K46" s="149">
        <f t="shared" si="3"/>
        <v>0</v>
      </c>
      <c r="L46" s="134">
        <f t="shared" si="9"/>
        <v>0</v>
      </c>
      <c r="M46" s="485">
        <f t="shared" si="8"/>
        <v>0</v>
      </c>
      <c r="N46" s="150">
        <f t="shared" si="11"/>
        <v>0</v>
      </c>
      <c r="O46" s="515"/>
      <c r="P46" s="74"/>
      <c r="Q46" s="65"/>
      <c r="R46" s="238"/>
      <c r="S46" s="67"/>
      <c r="T46" s="733"/>
      <c r="U46" s="74"/>
      <c r="V46" s="65"/>
      <c r="W46" s="650"/>
      <c r="X46" s="238"/>
      <c r="Y46" s="650"/>
      <c r="Z46" s="733"/>
      <c r="AA46" s="543"/>
      <c r="AB46" s="65"/>
      <c r="AC46" s="718"/>
      <c r="AD46" s="67"/>
      <c r="AE46" s="649"/>
      <c r="AF46" s="733"/>
      <c r="AG46" s="238"/>
      <c r="AH46" s="65" t="s">
        <v>68</v>
      </c>
      <c r="AI46" s="74"/>
      <c r="AJ46" s="650"/>
      <c r="AK46" s="238"/>
      <c r="AL46" s="65"/>
      <c r="AM46" s="74"/>
      <c r="AN46" s="650"/>
      <c r="AO46" s="1358"/>
      <c r="AP46" s="312"/>
    </row>
    <row r="47" spans="1:42" s="68" customFormat="1" ht="15">
      <c r="A47" s="169" t="s">
        <v>388</v>
      </c>
      <c r="B47" s="69" t="s">
        <v>28</v>
      </c>
      <c r="C47" s="365" t="s">
        <v>5</v>
      </c>
      <c r="D47" s="597"/>
      <c r="E47" s="929">
        <f t="shared" si="7"/>
        <v>0</v>
      </c>
      <c r="F47" s="935">
        <f t="shared" si="10"/>
        <v>14</v>
      </c>
      <c r="G47" s="609"/>
      <c r="H47" s="611"/>
      <c r="I47" s="406">
        <v>4</v>
      </c>
      <c r="J47" s="403">
        <v>10</v>
      </c>
      <c r="K47" s="149">
        <f t="shared" si="3"/>
        <v>0</v>
      </c>
      <c r="L47" s="134">
        <f t="shared" si="9"/>
        <v>0</v>
      </c>
      <c r="M47" s="485">
        <f t="shared" si="8"/>
        <v>0</v>
      </c>
      <c r="N47" s="150">
        <f t="shared" si="11"/>
        <v>0</v>
      </c>
      <c r="O47" s="515"/>
      <c r="P47" s="74"/>
      <c r="Q47" s="65"/>
      <c r="R47" s="238"/>
      <c r="S47" s="67"/>
      <c r="T47" s="733"/>
      <c r="U47" s="74"/>
      <c r="V47" s="65"/>
      <c r="W47" s="650"/>
      <c r="X47" s="238"/>
      <c r="Y47" s="650"/>
      <c r="Z47" s="733"/>
      <c r="AA47" s="543"/>
      <c r="AB47" s="65"/>
      <c r="AC47" s="718"/>
      <c r="AD47" s="67"/>
      <c r="AE47" s="649"/>
      <c r="AF47" s="733"/>
      <c r="AG47" s="238"/>
      <c r="AH47" s="65" t="s">
        <v>68</v>
      </c>
      <c r="AI47" s="74"/>
      <c r="AJ47" s="650"/>
      <c r="AK47" s="238"/>
      <c r="AL47" s="65"/>
      <c r="AM47" s="74"/>
      <c r="AN47" s="650"/>
      <c r="AO47" s="1358"/>
      <c r="AP47" s="312"/>
    </row>
    <row r="48" spans="1:42" s="68" customFormat="1" ht="15">
      <c r="A48" s="926" t="s">
        <v>368</v>
      </c>
      <c r="B48" s="70" t="s">
        <v>57</v>
      </c>
      <c r="C48" s="976" t="s">
        <v>62</v>
      </c>
      <c r="D48" s="597"/>
      <c r="E48" s="929">
        <f t="shared" si="7"/>
        <v>0</v>
      </c>
      <c r="F48" s="935">
        <f t="shared" si="10"/>
        <v>14</v>
      </c>
      <c r="G48" s="612"/>
      <c r="H48" s="613"/>
      <c r="I48" s="406">
        <v>6</v>
      </c>
      <c r="J48" s="403">
        <v>8</v>
      </c>
      <c r="K48" s="149">
        <f t="shared" si="3"/>
        <v>0</v>
      </c>
      <c r="L48" s="134">
        <f t="shared" si="9"/>
        <v>0</v>
      </c>
      <c r="M48" s="485">
        <f t="shared" si="8"/>
        <v>0</v>
      </c>
      <c r="N48" s="150">
        <f t="shared" si="11"/>
        <v>0</v>
      </c>
      <c r="O48" s="515"/>
      <c r="P48" s="74"/>
      <c r="Q48" s="65"/>
      <c r="R48" s="238"/>
      <c r="S48" s="67"/>
      <c r="T48" s="733"/>
      <c r="U48" s="74"/>
      <c r="V48" s="65"/>
      <c r="W48" s="650"/>
      <c r="X48" s="238"/>
      <c r="Y48" s="650"/>
      <c r="Z48" s="733"/>
      <c r="AA48" s="543"/>
      <c r="AB48" s="65"/>
      <c r="AC48" s="718"/>
      <c r="AD48" s="67"/>
      <c r="AE48" s="649"/>
      <c r="AF48" s="733"/>
      <c r="AG48" s="238"/>
      <c r="AH48" s="65" t="s">
        <v>68</v>
      </c>
      <c r="AI48" s="74"/>
      <c r="AJ48" s="650"/>
      <c r="AK48" s="238"/>
      <c r="AL48" s="65"/>
      <c r="AM48" s="74"/>
      <c r="AN48" s="650"/>
      <c r="AO48" s="1358"/>
      <c r="AP48" s="312"/>
    </row>
    <row r="49" spans="1:42" s="68" customFormat="1" ht="15">
      <c r="A49" s="169" t="s">
        <v>369</v>
      </c>
      <c r="B49" s="69" t="s">
        <v>38</v>
      </c>
      <c r="C49" s="365"/>
      <c r="D49" s="597"/>
      <c r="E49" s="929">
        <f t="shared" si="7"/>
        <v>0</v>
      </c>
      <c r="F49" s="935">
        <f t="shared" si="10"/>
        <v>12</v>
      </c>
      <c r="G49" s="609"/>
      <c r="H49" s="611"/>
      <c r="I49" s="406">
        <v>12</v>
      </c>
      <c r="J49" s="403"/>
      <c r="K49" s="149">
        <f t="shared" si="3"/>
        <v>0</v>
      </c>
      <c r="L49" s="134">
        <f t="shared" si="9"/>
        <v>0</v>
      </c>
      <c r="M49" s="485">
        <f t="shared" si="8"/>
        <v>0</v>
      </c>
      <c r="N49" s="150">
        <f t="shared" si="11"/>
        <v>0</v>
      </c>
      <c r="O49" s="515"/>
      <c r="P49" s="74"/>
      <c r="Q49" s="65"/>
      <c r="R49" s="238"/>
      <c r="S49" s="67"/>
      <c r="T49" s="733"/>
      <c r="U49" s="74"/>
      <c r="V49" s="65"/>
      <c r="W49" s="650"/>
      <c r="X49" s="238"/>
      <c r="Y49" s="650"/>
      <c r="Z49" s="733"/>
      <c r="AA49" s="543"/>
      <c r="AB49" s="65"/>
      <c r="AC49" s="718"/>
      <c r="AD49" s="67"/>
      <c r="AE49" s="649"/>
      <c r="AF49" s="733"/>
      <c r="AG49" s="238"/>
      <c r="AH49" s="65" t="s">
        <v>68</v>
      </c>
      <c r="AI49" s="74"/>
      <c r="AJ49" s="650"/>
      <c r="AK49" s="238"/>
      <c r="AL49" s="65"/>
      <c r="AM49" s="74"/>
      <c r="AN49" s="650"/>
      <c r="AO49" s="1358"/>
      <c r="AP49" s="312"/>
    </row>
    <row r="50" spans="1:42" s="68" customFormat="1" ht="15">
      <c r="A50" s="169" t="s">
        <v>370</v>
      </c>
      <c r="B50" s="69" t="s">
        <v>239</v>
      </c>
      <c r="C50" s="364"/>
      <c r="D50" s="597"/>
      <c r="E50" s="929">
        <f t="shared" si="7"/>
        <v>0</v>
      </c>
      <c r="F50" s="935">
        <f t="shared" si="10"/>
        <v>10</v>
      </c>
      <c r="G50" s="609"/>
      <c r="H50" s="611"/>
      <c r="I50" s="406">
        <v>10</v>
      </c>
      <c r="J50" s="403"/>
      <c r="K50" s="149">
        <f t="shared" si="3"/>
        <v>0</v>
      </c>
      <c r="L50" s="134">
        <f t="shared" si="9"/>
        <v>0</v>
      </c>
      <c r="M50" s="485">
        <f t="shared" si="8"/>
        <v>0</v>
      </c>
      <c r="N50" s="150">
        <f t="shared" si="11"/>
        <v>0</v>
      </c>
      <c r="O50" s="515"/>
      <c r="P50" s="74"/>
      <c r="Q50" s="65"/>
      <c r="R50" s="238"/>
      <c r="S50" s="67"/>
      <c r="T50" s="733"/>
      <c r="U50" s="74"/>
      <c r="V50" s="65"/>
      <c r="W50" s="650"/>
      <c r="X50" s="238"/>
      <c r="Y50" s="650"/>
      <c r="Z50" s="733"/>
      <c r="AA50" s="543"/>
      <c r="AB50" s="65"/>
      <c r="AC50" s="718"/>
      <c r="AD50" s="67"/>
      <c r="AE50" s="649"/>
      <c r="AF50" s="733"/>
      <c r="AG50" s="238"/>
      <c r="AH50" s="65" t="s">
        <v>68</v>
      </c>
      <c r="AI50" s="74"/>
      <c r="AJ50" s="650"/>
      <c r="AK50" s="238"/>
      <c r="AL50" s="65"/>
      <c r="AM50" s="74"/>
      <c r="AN50" s="650"/>
      <c r="AO50" s="1358"/>
      <c r="AP50" s="312"/>
    </row>
    <row r="51" spans="1:42" s="68" customFormat="1" ht="15">
      <c r="A51" s="926" t="s">
        <v>284</v>
      </c>
      <c r="B51" s="70" t="s">
        <v>23</v>
      </c>
      <c r="C51" s="364" t="s">
        <v>533</v>
      </c>
      <c r="D51" s="597"/>
      <c r="E51" s="929">
        <f t="shared" si="7"/>
        <v>0</v>
      </c>
      <c r="F51" s="935">
        <f t="shared" si="10"/>
        <v>10</v>
      </c>
      <c r="G51" s="609"/>
      <c r="H51" s="611"/>
      <c r="I51" s="406"/>
      <c r="J51" s="403">
        <v>10</v>
      </c>
      <c r="K51" s="149">
        <f t="shared" si="3"/>
        <v>0</v>
      </c>
      <c r="L51" s="134">
        <f t="shared" si="9"/>
        <v>0</v>
      </c>
      <c r="M51" s="485">
        <f t="shared" si="8"/>
        <v>0</v>
      </c>
      <c r="N51" s="150">
        <f t="shared" si="11"/>
        <v>0</v>
      </c>
      <c r="O51" s="515"/>
      <c r="P51" s="74"/>
      <c r="Q51" s="65"/>
      <c r="R51" s="238"/>
      <c r="S51" s="67"/>
      <c r="T51" s="733"/>
      <c r="U51" s="74"/>
      <c r="V51" s="65"/>
      <c r="W51" s="650"/>
      <c r="X51" s="238"/>
      <c r="Y51" s="650"/>
      <c r="Z51" s="733"/>
      <c r="AA51" s="543"/>
      <c r="AB51" s="65"/>
      <c r="AC51" s="718"/>
      <c r="AD51" s="67"/>
      <c r="AE51" s="649"/>
      <c r="AF51" s="733"/>
      <c r="AG51" s="238"/>
      <c r="AH51" s="65" t="s">
        <v>68</v>
      </c>
      <c r="AI51" s="74"/>
      <c r="AJ51" s="650"/>
      <c r="AK51" s="238"/>
      <c r="AL51" s="65"/>
      <c r="AM51" s="74"/>
      <c r="AN51" s="650"/>
      <c r="AO51" s="1358"/>
      <c r="AP51" s="312"/>
    </row>
    <row r="52" spans="1:42" s="68" customFormat="1" ht="15">
      <c r="A52" s="169" t="s">
        <v>385</v>
      </c>
      <c r="B52" s="69" t="s">
        <v>10</v>
      </c>
      <c r="C52" s="365"/>
      <c r="D52" s="597"/>
      <c r="E52" s="929">
        <f t="shared" si="7"/>
        <v>0</v>
      </c>
      <c r="F52" s="935">
        <f t="shared" si="10"/>
        <v>10</v>
      </c>
      <c r="G52" s="609"/>
      <c r="H52" s="611"/>
      <c r="I52" s="406">
        <v>10</v>
      </c>
      <c r="J52" s="403"/>
      <c r="K52" s="149">
        <f t="shared" si="3"/>
        <v>0</v>
      </c>
      <c r="L52" s="134">
        <f t="shared" si="9"/>
        <v>0</v>
      </c>
      <c r="M52" s="485">
        <f t="shared" si="8"/>
        <v>0</v>
      </c>
      <c r="N52" s="150">
        <f t="shared" si="11"/>
        <v>0</v>
      </c>
      <c r="O52" s="515"/>
      <c r="P52" s="74"/>
      <c r="Q52" s="65"/>
      <c r="R52" s="238"/>
      <c r="S52" s="67"/>
      <c r="T52" s="733"/>
      <c r="U52" s="74"/>
      <c r="V52" s="65"/>
      <c r="W52" s="650"/>
      <c r="X52" s="238"/>
      <c r="Y52" s="650"/>
      <c r="Z52" s="733"/>
      <c r="AA52" s="543"/>
      <c r="AB52" s="65"/>
      <c r="AC52" s="718"/>
      <c r="AD52" s="67"/>
      <c r="AE52" s="649"/>
      <c r="AF52" s="733"/>
      <c r="AG52" s="238"/>
      <c r="AH52" s="65" t="s">
        <v>68</v>
      </c>
      <c r="AI52" s="74"/>
      <c r="AJ52" s="650"/>
      <c r="AK52" s="238"/>
      <c r="AL52" s="65"/>
      <c r="AM52" s="74"/>
      <c r="AN52" s="650"/>
      <c r="AO52" s="1358"/>
      <c r="AP52" s="312"/>
    </row>
    <row r="53" spans="1:42" s="68" customFormat="1" ht="15">
      <c r="A53" s="169" t="s">
        <v>375</v>
      </c>
      <c r="B53" s="69" t="s">
        <v>29</v>
      </c>
      <c r="C53" s="985"/>
      <c r="D53" s="597"/>
      <c r="E53" s="929">
        <f t="shared" si="7"/>
        <v>0</v>
      </c>
      <c r="F53" s="935">
        <f t="shared" si="10"/>
        <v>8</v>
      </c>
      <c r="G53" s="609"/>
      <c r="H53" s="611"/>
      <c r="I53" s="406">
        <v>8</v>
      </c>
      <c r="J53" s="403"/>
      <c r="K53" s="149">
        <f t="shared" si="3"/>
        <v>0</v>
      </c>
      <c r="L53" s="134">
        <f t="shared" si="9"/>
        <v>0</v>
      </c>
      <c r="M53" s="485">
        <f t="shared" si="8"/>
        <v>0</v>
      </c>
      <c r="N53" s="150">
        <f t="shared" si="11"/>
        <v>0</v>
      </c>
      <c r="O53" s="515"/>
      <c r="P53" s="74"/>
      <c r="Q53" s="65"/>
      <c r="R53" s="238"/>
      <c r="S53" s="67"/>
      <c r="T53" s="733"/>
      <c r="U53" s="74"/>
      <c r="V53" s="65"/>
      <c r="W53" s="650"/>
      <c r="X53" s="238"/>
      <c r="Y53" s="650"/>
      <c r="Z53" s="733"/>
      <c r="AA53" s="543"/>
      <c r="AB53" s="65"/>
      <c r="AC53" s="718"/>
      <c r="AD53" s="67"/>
      <c r="AE53" s="649"/>
      <c r="AF53" s="733"/>
      <c r="AG53" s="238"/>
      <c r="AH53" s="65" t="s">
        <v>68</v>
      </c>
      <c r="AI53" s="74"/>
      <c r="AJ53" s="650"/>
      <c r="AK53" s="238"/>
      <c r="AL53" s="65"/>
      <c r="AM53" s="74"/>
      <c r="AN53" s="650"/>
      <c r="AO53" s="1358"/>
      <c r="AP53" s="312"/>
    </row>
    <row r="54" spans="1:42" s="68" customFormat="1" ht="15">
      <c r="A54" s="169" t="s">
        <v>374</v>
      </c>
      <c r="B54" s="69" t="s">
        <v>253</v>
      </c>
      <c r="C54" s="365"/>
      <c r="D54" s="597"/>
      <c r="E54" s="929">
        <f t="shared" si="7"/>
        <v>0</v>
      </c>
      <c r="F54" s="935">
        <f t="shared" si="10"/>
        <v>8</v>
      </c>
      <c r="G54" s="609"/>
      <c r="H54" s="611"/>
      <c r="I54" s="406">
        <v>8</v>
      </c>
      <c r="J54" s="403"/>
      <c r="K54" s="149">
        <f t="shared" si="3"/>
        <v>0</v>
      </c>
      <c r="L54" s="134">
        <f t="shared" si="9"/>
        <v>0</v>
      </c>
      <c r="M54" s="485">
        <f t="shared" si="8"/>
        <v>0</v>
      </c>
      <c r="N54" s="150">
        <f t="shared" si="11"/>
        <v>0</v>
      </c>
      <c r="O54" s="515"/>
      <c r="P54" s="74"/>
      <c r="Q54" s="65"/>
      <c r="R54" s="238"/>
      <c r="S54" s="67"/>
      <c r="T54" s="733"/>
      <c r="U54" s="74"/>
      <c r="V54" s="65"/>
      <c r="W54" s="650"/>
      <c r="X54" s="238"/>
      <c r="Y54" s="650"/>
      <c r="Z54" s="733"/>
      <c r="AA54" s="543"/>
      <c r="AB54" s="65"/>
      <c r="AC54" s="718"/>
      <c r="AD54" s="67"/>
      <c r="AE54" s="649"/>
      <c r="AF54" s="733"/>
      <c r="AG54" s="238"/>
      <c r="AH54" s="65" t="s">
        <v>68</v>
      </c>
      <c r="AI54" s="74"/>
      <c r="AJ54" s="650"/>
      <c r="AK54" s="238"/>
      <c r="AL54" s="65"/>
      <c r="AM54" s="74"/>
      <c r="AN54" s="650"/>
      <c r="AO54" s="1358"/>
      <c r="AP54" s="312"/>
    </row>
    <row r="55" spans="1:42" s="68" customFormat="1" ht="15" customHeight="1">
      <c r="A55" s="169" t="s">
        <v>372</v>
      </c>
      <c r="B55" s="69" t="s">
        <v>3</v>
      </c>
      <c r="C55" s="365"/>
      <c r="D55" s="597"/>
      <c r="E55" s="929">
        <f t="shared" si="7"/>
        <v>0</v>
      </c>
      <c r="F55" s="935">
        <f t="shared" si="10"/>
        <v>8</v>
      </c>
      <c r="G55" s="609"/>
      <c r="H55" s="611"/>
      <c r="I55" s="406"/>
      <c r="J55" s="403">
        <v>8</v>
      </c>
      <c r="K55" s="149">
        <f t="shared" si="3"/>
        <v>0</v>
      </c>
      <c r="L55" s="134">
        <f t="shared" si="9"/>
        <v>0</v>
      </c>
      <c r="M55" s="485">
        <f t="shared" si="8"/>
        <v>0</v>
      </c>
      <c r="N55" s="150">
        <f t="shared" si="11"/>
        <v>0</v>
      </c>
      <c r="O55" s="515"/>
      <c r="P55" s="74"/>
      <c r="Q55" s="65"/>
      <c r="R55" s="238"/>
      <c r="S55" s="67"/>
      <c r="T55" s="733"/>
      <c r="U55" s="74"/>
      <c r="V55" s="65"/>
      <c r="W55" s="650"/>
      <c r="X55" s="238"/>
      <c r="Y55" s="650"/>
      <c r="Z55" s="733"/>
      <c r="AA55" s="543"/>
      <c r="AB55" s="65"/>
      <c r="AC55" s="718"/>
      <c r="AD55" s="67"/>
      <c r="AE55" s="649"/>
      <c r="AF55" s="733"/>
      <c r="AG55" s="238"/>
      <c r="AH55" s="65" t="s">
        <v>68</v>
      </c>
      <c r="AI55" s="74"/>
      <c r="AJ55" s="650"/>
      <c r="AK55" s="238"/>
      <c r="AL55" s="65"/>
      <c r="AM55" s="74"/>
      <c r="AN55" s="650"/>
      <c r="AO55" s="1358"/>
      <c r="AP55" s="312"/>
    </row>
    <row r="56" spans="1:42" s="68" customFormat="1" ht="15" customHeight="1">
      <c r="A56" s="170" t="s">
        <v>281</v>
      </c>
      <c r="B56" s="70" t="s">
        <v>11</v>
      </c>
      <c r="C56" s="976" t="s">
        <v>5</v>
      </c>
      <c r="D56" s="597"/>
      <c r="E56" s="929">
        <f t="shared" si="7"/>
        <v>0</v>
      </c>
      <c r="F56" s="935">
        <f t="shared" si="10"/>
        <v>6</v>
      </c>
      <c r="G56" s="612"/>
      <c r="H56" s="613"/>
      <c r="I56" s="406">
        <v>6</v>
      </c>
      <c r="J56" s="403"/>
      <c r="K56" s="149">
        <f t="shared" si="3"/>
        <v>0</v>
      </c>
      <c r="L56" s="134">
        <f t="shared" si="9"/>
        <v>0</v>
      </c>
      <c r="M56" s="485">
        <f t="shared" si="8"/>
        <v>0</v>
      </c>
      <c r="N56" s="150">
        <f t="shared" si="11"/>
        <v>0</v>
      </c>
      <c r="O56" s="515"/>
      <c r="P56" s="74"/>
      <c r="Q56" s="65"/>
      <c r="R56" s="238"/>
      <c r="S56" s="67"/>
      <c r="T56" s="733"/>
      <c r="U56" s="74"/>
      <c r="V56" s="65"/>
      <c r="W56" s="650"/>
      <c r="X56" s="238"/>
      <c r="Y56" s="650"/>
      <c r="Z56" s="733"/>
      <c r="AA56" s="543"/>
      <c r="AB56" s="65"/>
      <c r="AC56" s="718"/>
      <c r="AD56" s="67"/>
      <c r="AE56" s="649"/>
      <c r="AF56" s="733"/>
      <c r="AG56" s="238"/>
      <c r="AH56" s="65" t="s">
        <v>68</v>
      </c>
      <c r="AI56" s="74"/>
      <c r="AJ56" s="650"/>
      <c r="AK56" s="238"/>
      <c r="AL56" s="65"/>
      <c r="AM56" s="74"/>
      <c r="AN56" s="650"/>
      <c r="AO56" s="1358"/>
      <c r="AP56" s="312"/>
    </row>
    <row r="57" spans="1:42" s="68" customFormat="1" ht="15">
      <c r="A57" s="169" t="s">
        <v>378</v>
      </c>
      <c r="B57" s="69" t="s">
        <v>140</v>
      </c>
      <c r="C57" s="365"/>
      <c r="D57" s="597"/>
      <c r="E57" s="929">
        <f t="shared" si="7"/>
        <v>0</v>
      </c>
      <c r="F57" s="935">
        <f t="shared" si="10"/>
        <v>4</v>
      </c>
      <c r="G57" s="609"/>
      <c r="H57" s="611"/>
      <c r="I57" s="406"/>
      <c r="J57" s="403">
        <v>4</v>
      </c>
      <c r="K57" s="149">
        <f t="shared" si="3"/>
        <v>0</v>
      </c>
      <c r="L57" s="134">
        <f t="shared" si="9"/>
        <v>0</v>
      </c>
      <c r="M57" s="485">
        <f t="shared" si="8"/>
        <v>0</v>
      </c>
      <c r="N57" s="150">
        <f t="shared" si="11"/>
        <v>0</v>
      </c>
      <c r="O57" s="515"/>
      <c r="P57" s="74"/>
      <c r="Q57" s="65"/>
      <c r="R57" s="238"/>
      <c r="S57" s="67"/>
      <c r="T57" s="733"/>
      <c r="U57" s="74"/>
      <c r="V57" s="65"/>
      <c r="W57" s="650"/>
      <c r="X57" s="238"/>
      <c r="Y57" s="650"/>
      <c r="Z57" s="733"/>
      <c r="AA57" s="543"/>
      <c r="AB57" s="65"/>
      <c r="AC57" s="718"/>
      <c r="AD57" s="67"/>
      <c r="AE57" s="649"/>
      <c r="AF57" s="733"/>
      <c r="AG57" s="238"/>
      <c r="AH57" s="65" t="s">
        <v>68</v>
      </c>
      <c r="AI57" s="74"/>
      <c r="AJ57" s="650"/>
      <c r="AK57" s="238"/>
      <c r="AL57" s="65"/>
      <c r="AM57" s="74"/>
      <c r="AN57" s="650"/>
      <c r="AO57" s="1358"/>
      <c r="AP57" s="312"/>
    </row>
    <row r="58" spans="1:42" s="68" customFormat="1" ht="15" customHeight="1">
      <c r="A58" s="169" t="s">
        <v>381</v>
      </c>
      <c r="B58" s="69" t="s">
        <v>22</v>
      </c>
      <c r="C58" s="365" t="s">
        <v>5</v>
      </c>
      <c r="D58" s="597"/>
      <c r="E58" s="929">
        <f t="shared" si="7"/>
        <v>0</v>
      </c>
      <c r="F58" s="935">
        <f t="shared" si="10"/>
        <v>2</v>
      </c>
      <c r="G58" s="609"/>
      <c r="H58" s="611"/>
      <c r="I58" s="406">
        <v>1</v>
      </c>
      <c r="J58" s="403">
        <v>1</v>
      </c>
      <c r="K58" s="149">
        <f t="shared" si="3"/>
        <v>0</v>
      </c>
      <c r="L58" s="134">
        <f t="shared" si="9"/>
        <v>0</v>
      </c>
      <c r="M58" s="485">
        <f t="shared" si="8"/>
        <v>0</v>
      </c>
      <c r="N58" s="150">
        <f t="shared" si="11"/>
        <v>0</v>
      </c>
      <c r="O58" s="515"/>
      <c r="P58" s="74"/>
      <c r="Q58" s="65"/>
      <c r="R58" s="238"/>
      <c r="S58" s="67"/>
      <c r="T58" s="733"/>
      <c r="U58" s="74"/>
      <c r="V58" s="65"/>
      <c r="W58" s="650"/>
      <c r="X58" s="238"/>
      <c r="Y58" s="650"/>
      <c r="Z58" s="733"/>
      <c r="AA58" s="543"/>
      <c r="AB58" s="65"/>
      <c r="AC58" s="718"/>
      <c r="AD58" s="67"/>
      <c r="AE58" s="649"/>
      <c r="AF58" s="733"/>
      <c r="AG58" s="238"/>
      <c r="AH58" s="65" t="s">
        <v>68</v>
      </c>
      <c r="AI58" s="74"/>
      <c r="AJ58" s="650"/>
      <c r="AK58" s="238"/>
      <c r="AL58" s="65"/>
      <c r="AM58" s="74"/>
      <c r="AN58" s="650"/>
      <c r="AO58" s="1358"/>
      <c r="AP58" s="312"/>
    </row>
    <row r="59" spans="1:42" s="68" customFormat="1" ht="15">
      <c r="A59" s="169" t="s">
        <v>383</v>
      </c>
      <c r="B59" s="69" t="s">
        <v>167</v>
      </c>
      <c r="C59" s="365"/>
      <c r="D59" s="597"/>
      <c r="E59" s="929">
        <f t="shared" si="7"/>
        <v>0</v>
      </c>
      <c r="F59" s="935">
        <f t="shared" si="10"/>
        <v>2</v>
      </c>
      <c r="G59" s="609"/>
      <c r="H59" s="611"/>
      <c r="I59" s="406">
        <v>2</v>
      </c>
      <c r="J59" s="403"/>
      <c r="K59" s="149">
        <f t="shared" si="3"/>
        <v>0</v>
      </c>
      <c r="L59" s="134">
        <f t="shared" si="9"/>
        <v>0</v>
      </c>
      <c r="M59" s="485">
        <f t="shared" si="8"/>
        <v>0</v>
      </c>
      <c r="N59" s="150">
        <f t="shared" si="11"/>
        <v>0</v>
      </c>
      <c r="O59" s="515"/>
      <c r="P59" s="74"/>
      <c r="Q59" s="65"/>
      <c r="R59" s="238"/>
      <c r="S59" s="67"/>
      <c r="T59" s="733"/>
      <c r="U59" s="74"/>
      <c r="V59" s="65"/>
      <c r="W59" s="650"/>
      <c r="X59" s="238"/>
      <c r="Y59" s="650"/>
      <c r="Z59" s="733"/>
      <c r="AA59" s="543"/>
      <c r="AB59" s="65"/>
      <c r="AC59" s="718"/>
      <c r="AD59" s="67"/>
      <c r="AE59" s="649"/>
      <c r="AF59" s="733"/>
      <c r="AG59" s="238"/>
      <c r="AH59" s="65" t="s">
        <v>68</v>
      </c>
      <c r="AI59" s="74"/>
      <c r="AJ59" s="650"/>
      <c r="AK59" s="238"/>
      <c r="AL59" s="65"/>
      <c r="AM59" s="74"/>
      <c r="AN59" s="650"/>
      <c r="AO59" s="1358"/>
      <c r="AP59" s="312"/>
    </row>
    <row r="60" spans="1:42" s="68" customFormat="1" ht="15">
      <c r="A60" s="169" t="s">
        <v>380</v>
      </c>
      <c r="B60" s="69" t="s">
        <v>37</v>
      </c>
      <c r="C60" s="365"/>
      <c r="D60" s="597"/>
      <c r="E60" s="929">
        <f t="shared" si="7"/>
        <v>0</v>
      </c>
      <c r="F60" s="935">
        <f t="shared" si="10"/>
        <v>2</v>
      </c>
      <c r="G60" s="609"/>
      <c r="H60" s="611"/>
      <c r="I60" s="406"/>
      <c r="J60" s="403">
        <v>2</v>
      </c>
      <c r="K60" s="149">
        <f t="shared" si="3"/>
        <v>0</v>
      </c>
      <c r="L60" s="134">
        <f t="shared" si="9"/>
        <v>0</v>
      </c>
      <c r="M60" s="485">
        <f t="shared" si="8"/>
        <v>0</v>
      </c>
      <c r="N60" s="150">
        <f t="shared" si="11"/>
        <v>0</v>
      </c>
      <c r="O60" s="515"/>
      <c r="P60" s="74"/>
      <c r="Q60" s="65"/>
      <c r="R60" s="238"/>
      <c r="S60" s="67"/>
      <c r="T60" s="733"/>
      <c r="U60" s="74"/>
      <c r="V60" s="65"/>
      <c r="W60" s="650"/>
      <c r="X60" s="238"/>
      <c r="Y60" s="650"/>
      <c r="Z60" s="733"/>
      <c r="AA60" s="543"/>
      <c r="AB60" s="65"/>
      <c r="AC60" s="718"/>
      <c r="AD60" s="67"/>
      <c r="AE60" s="649"/>
      <c r="AF60" s="733"/>
      <c r="AG60" s="238"/>
      <c r="AH60" s="65" t="s">
        <v>68</v>
      </c>
      <c r="AI60" s="74"/>
      <c r="AJ60" s="650"/>
      <c r="AK60" s="238"/>
      <c r="AL60" s="65"/>
      <c r="AM60" s="74"/>
      <c r="AN60" s="650"/>
      <c r="AO60" s="1358"/>
      <c r="AP60" s="312"/>
    </row>
    <row r="61" spans="1:42" s="68" customFormat="1" ht="15">
      <c r="A61" s="169" t="s">
        <v>379</v>
      </c>
      <c r="B61" s="69" t="s">
        <v>29</v>
      </c>
      <c r="C61" s="365"/>
      <c r="D61" s="597"/>
      <c r="E61" s="929">
        <f t="shared" si="7"/>
        <v>0</v>
      </c>
      <c r="F61" s="935">
        <f t="shared" si="10"/>
        <v>2</v>
      </c>
      <c r="G61" s="609"/>
      <c r="H61" s="611"/>
      <c r="I61" s="406"/>
      <c r="J61" s="403">
        <v>2</v>
      </c>
      <c r="K61" s="149">
        <f t="shared" si="3"/>
        <v>0</v>
      </c>
      <c r="L61" s="134">
        <f t="shared" si="9"/>
        <v>0</v>
      </c>
      <c r="M61" s="485">
        <f t="shared" si="8"/>
        <v>0</v>
      </c>
      <c r="N61" s="150">
        <f t="shared" si="11"/>
        <v>0</v>
      </c>
      <c r="O61" s="515"/>
      <c r="P61" s="74"/>
      <c r="Q61" s="65"/>
      <c r="R61" s="238"/>
      <c r="S61" s="67"/>
      <c r="T61" s="733"/>
      <c r="U61" s="74"/>
      <c r="V61" s="65"/>
      <c r="W61" s="650"/>
      <c r="X61" s="238"/>
      <c r="Y61" s="650"/>
      <c r="Z61" s="733"/>
      <c r="AA61" s="543"/>
      <c r="AB61" s="65"/>
      <c r="AC61" s="718"/>
      <c r="AD61" s="67"/>
      <c r="AE61" s="649"/>
      <c r="AF61" s="733"/>
      <c r="AG61" s="238"/>
      <c r="AH61" s="65" t="s">
        <v>68</v>
      </c>
      <c r="AI61" s="74"/>
      <c r="AJ61" s="650"/>
      <c r="AK61" s="238"/>
      <c r="AL61" s="65"/>
      <c r="AM61" s="74"/>
      <c r="AN61" s="650"/>
      <c r="AO61" s="1358"/>
      <c r="AP61" s="312"/>
    </row>
    <row r="62" spans="1:43" ht="15">
      <c r="A62" s="169" t="s">
        <v>382</v>
      </c>
      <c r="B62" s="69" t="s">
        <v>4</v>
      </c>
      <c r="C62" s="365"/>
      <c r="D62" s="597"/>
      <c r="E62" s="929">
        <f t="shared" si="7"/>
        <v>0</v>
      </c>
      <c r="F62" s="935">
        <f t="shared" si="10"/>
        <v>2</v>
      </c>
      <c r="G62" s="609"/>
      <c r="H62" s="611"/>
      <c r="I62" s="406"/>
      <c r="J62" s="403">
        <v>2</v>
      </c>
      <c r="K62" s="149">
        <f t="shared" si="3"/>
        <v>0</v>
      </c>
      <c r="L62" s="134">
        <f t="shared" si="9"/>
        <v>0</v>
      </c>
      <c r="M62" s="485">
        <f t="shared" si="8"/>
        <v>0</v>
      </c>
      <c r="N62" s="150">
        <f t="shared" si="11"/>
        <v>0</v>
      </c>
      <c r="O62" s="515"/>
      <c r="P62" s="74"/>
      <c r="Q62" s="65"/>
      <c r="R62" s="238"/>
      <c r="S62" s="67"/>
      <c r="T62" s="733"/>
      <c r="U62" s="74"/>
      <c r="V62" s="65"/>
      <c r="W62" s="650"/>
      <c r="X62" s="238"/>
      <c r="Y62" s="650"/>
      <c r="Z62" s="733"/>
      <c r="AA62" s="543"/>
      <c r="AB62" s="65"/>
      <c r="AC62" s="718"/>
      <c r="AD62" s="67"/>
      <c r="AE62" s="649"/>
      <c r="AF62" s="733"/>
      <c r="AG62" s="238"/>
      <c r="AH62" s="65" t="s">
        <v>68</v>
      </c>
      <c r="AI62" s="74"/>
      <c r="AJ62" s="650"/>
      <c r="AK62" s="238"/>
      <c r="AL62" s="65"/>
      <c r="AM62" s="74"/>
      <c r="AN62" s="650"/>
      <c r="AO62" s="1358"/>
      <c r="AP62" s="312"/>
      <c r="AQ62" s="68"/>
    </row>
    <row r="63" spans="1:41" s="57" customFormat="1" ht="15.75" thickBot="1">
      <c r="A63" s="927" t="s">
        <v>384</v>
      </c>
      <c r="B63" s="829" t="s">
        <v>240</v>
      </c>
      <c r="C63" s="836" t="s">
        <v>159</v>
      </c>
      <c r="D63" s="598"/>
      <c r="E63" s="930">
        <f t="shared" si="7"/>
        <v>0</v>
      </c>
      <c r="F63" s="936">
        <f t="shared" si="10"/>
        <v>2</v>
      </c>
      <c r="G63" s="646"/>
      <c r="H63" s="647"/>
      <c r="I63" s="648">
        <v>2</v>
      </c>
      <c r="J63" s="404"/>
      <c r="K63" s="375">
        <f t="shared" si="3"/>
        <v>0</v>
      </c>
      <c r="L63" s="183">
        <f t="shared" si="9"/>
        <v>0</v>
      </c>
      <c r="M63" s="486">
        <f t="shared" si="8"/>
        <v>0</v>
      </c>
      <c r="N63" s="151">
        <f t="shared" si="11"/>
        <v>0</v>
      </c>
      <c r="O63" s="590"/>
      <c r="P63" s="592"/>
      <c r="Q63" s="594"/>
      <c r="R63" s="596"/>
      <c r="S63" s="634"/>
      <c r="T63" s="831"/>
      <c r="U63" s="592"/>
      <c r="V63" s="594"/>
      <c r="W63" s="830"/>
      <c r="X63" s="596"/>
      <c r="Y63" s="830"/>
      <c r="Z63" s="831"/>
      <c r="AA63" s="635"/>
      <c r="AB63" s="594"/>
      <c r="AC63" s="722"/>
      <c r="AD63" s="634"/>
      <c r="AE63" s="746"/>
      <c r="AF63" s="831"/>
      <c r="AG63" s="596"/>
      <c r="AH63" s="594" t="s">
        <v>68</v>
      </c>
      <c r="AI63" s="592"/>
      <c r="AJ63" s="830"/>
      <c r="AK63" s="596"/>
      <c r="AL63" s="594"/>
      <c r="AM63" s="592"/>
      <c r="AN63" s="830"/>
      <c r="AO63" s="1369"/>
    </row>
    <row r="64" spans="1:41" s="57" customFormat="1" ht="15">
      <c r="A64" s="37"/>
      <c r="B64" s="37"/>
      <c r="C64" s="37"/>
      <c r="D64" s="3"/>
      <c r="E64" s="4"/>
      <c r="F64" s="30"/>
      <c r="G64" s="615"/>
      <c r="H64" s="615"/>
      <c r="I64" s="31"/>
      <c r="J64" s="31"/>
      <c r="K64" s="19"/>
      <c r="L64" s="135"/>
      <c r="M64" s="138"/>
      <c r="N64" s="21"/>
      <c r="O64" s="586"/>
      <c r="P64" s="544"/>
      <c r="Q64" s="127"/>
      <c r="R64" s="239"/>
      <c r="S64" s="127"/>
      <c r="T64" s="128"/>
      <c r="U64" s="544"/>
      <c r="V64" s="127"/>
      <c r="W64" s="586"/>
      <c r="X64" s="239"/>
      <c r="Y64" s="586"/>
      <c r="Z64" s="128"/>
      <c r="AA64" s="239"/>
      <c r="AB64" s="127"/>
      <c r="AC64" s="586"/>
      <c r="AD64" s="127"/>
      <c r="AE64" s="586"/>
      <c r="AF64" s="128"/>
      <c r="AG64" s="239"/>
      <c r="AH64" s="239"/>
      <c r="AI64" s="544"/>
      <c r="AJ64" s="586"/>
      <c r="AK64" s="239"/>
      <c r="AL64" s="127"/>
      <c r="AM64" s="544"/>
      <c r="AN64" s="586"/>
      <c r="AO64" s="239"/>
    </row>
    <row r="65" spans="1:41" s="57" customFormat="1" ht="9.75" customHeight="1">
      <c r="A65" s="38" t="s">
        <v>60</v>
      </c>
      <c r="B65" s="37"/>
      <c r="C65" s="37"/>
      <c r="D65" s="54"/>
      <c r="E65" s="4"/>
      <c r="F65" s="107"/>
      <c r="G65" s="616"/>
      <c r="H65" s="616"/>
      <c r="I65" s="105"/>
      <c r="J65" s="105"/>
      <c r="K65" s="61"/>
      <c r="L65" s="136"/>
      <c r="M65" s="138"/>
      <c r="N65" s="21"/>
      <c r="O65" s="586"/>
      <c r="P65" s="544"/>
      <c r="Q65" s="127"/>
      <c r="R65" s="239"/>
      <c r="S65" s="127"/>
      <c r="T65" s="128"/>
      <c r="U65" s="544"/>
      <c r="V65" s="127"/>
      <c r="W65" s="586"/>
      <c r="X65" s="239"/>
      <c r="Y65" s="586"/>
      <c r="Z65" s="128"/>
      <c r="AA65" s="239"/>
      <c r="AB65" s="127"/>
      <c r="AC65" s="586"/>
      <c r="AD65" s="127"/>
      <c r="AE65" s="586"/>
      <c r="AF65" s="128"/>
      <c r="AG65" s="239"/>
      <c r="AH65" s="239"/>
      <c r="AI65" s="544"/>
      <c r="AJ65" s="586"/>
      <c r="AK65" s="239"/>
      <c r="AL65" s="127"/>
      <c r="AM65" s="544"/>
      <c r="AN65" s="586"/>
      <c r="AO65" s="239"/>
    </row>
    <row r="66" spans="1:41" s="57" customFormat="1" ht="15">
      <c r="A66" s="116" t="s">
        <v>19</v>
      </c>
      <c r="B66" s="117"/>
      <c r="C66" s="117"/>
      <c r="D66" s="54"/>
      <c r="E66" s="4"/>
      <c r="F66" s="107"/>
      <c r="G66" s="616"/>
      <c r="H66" s="616"/>
      <c r="I66" s="105"/>
      <c r="J66" s="105"/>
      <c r="K66" s="61"/>
      <c r="L66" s="136"/>
      <c r="M66" s="138"/>
      <c r="N66" s="62"/>
      <c r="O66" s="517"/>
      <c r="P66" s="262"/>
      <c r="Q66" s="263"/>
      <c r="R66" s="264"/>
      <c r="S66" s="129"/>
      <c r="T66" s="56"/>
      <c r="U66" s="129"/>
      <c r="V66" s="265"/>
      <c r="W66" s="542"/>
      <c r="X66" s="308"/>
      <c r="Y66" s="542"/>
      <c r="Z66" s="56"/>
      <c r="AA66" s="390"/>
      <c r="AB66" s="265"/>
      <c r="AC66" s="850"/>
      <c r="AD66" s="939"/>
      <c r="AE66" s="542"/>
      <c r="AF66" s="56"/>
      <c r="AG66" s="308"/>
      <c r="AH66" s="138"/>
      <c r="AI66" s="129"/>
      <c r="AJ66" s="542"/>
      <c r="AK66" s="308"/>
      <c r="AL66" s="265"/>
      <c r="AM66" s="129"/>
      <c r="AN66" s="542"/>
      <c r="AO66" s="308"/>
    </row>
    <row r="67" spans="1:41" s="57" customFormat="1" ht="15">
      <c r="A67" s="116" t="s">
        <v>67</v>
      </c>
      <c r="B67" s="117"/>
      <c r="C67" s="117"/>
      <c r="D67" s="84"/>
      <c r="E67" s="86"/>
      <c r="F67" s="110"/>
      <c r="G67" s="118"/>
      <c r="H67" s="118"/>
      <c r="I67" s="118"/>
      <c r="J67" s="118"/>
      <c r="K67" s="111"/>
      <c r="L67" s="137"/>
      <c r="M67" s="138"/>
      <c r="N67" s="112"/>
      <c r="O67" s="517"/>
      <c r="P67" s="262"/>
      <c r="Q67" s="263"/>
      <c r="R67" s="264"/>
      <c r="S67" s="129"/>
      <c r="T67" s="56"/>
      <c r="U67" s="129"/>
      <c r="V67" s="265"/>
      <c r="W67" s="542"/>
      <c r="X67" s="308"/>
      <c r="Y67" s="542"/>
      <c r="Z67" s="56"/>
      <c r="AA67" s="390"/>
      <c r="AB67" s="265"/>
      <c r="AC67" s="850"/>
      <c r="AD67" s="939"/>
      <c r="AE67" s="542"/>
      <c r="AF67" s="56"/>
      <c r="AG67" s="308"/>
      <c r="AH67" s="138"/>
      <c r="AI67" s="129"/>
      <c r="AJ67" s="542"/>
      <c r="AK67" s="308"/>
      <c r="AL67" s="265"/>
      <c r="AM67" s="129"/>
      <c r="AN67" s="542"/>
      <c r="AO67" s="308"/>
    </row>
    <row r="68" spans="1:41" s="57" customFormat="1" ht="8.25" customHeight="1">
      <c r="A68" s="16"/>
      <c r="B68" s="16"/>
      <c r="C68" s="56"/>
      <c r="E68" s="7"/>
      <c r="F68" s="35"/>
      <c r="G68" s="617"/>
      <c r="H68" s="617"/>
      <c r="I68" s="15"/>
      <c r="J68" s="15"/>
      <c r="K68" s="9"/>
      <c r="L68" s="138"/>
      <c r="M68" s="138"/>
      <c r="N68" s="5"/>
      <c r="O68" s="517"/>
      <c r="P68" s="262"/>
      <c r="Q68" s="263"/>
      <c r="R68" s="264"/>
      <c r="S68" s="129"/>
      <c r="T68" s="56"/>
      <c r="U68" s="129"/>
      <c r="V68" s="265"/>
      <c r="W68" s="542"/>
      <c r="X68" s="308"/>
      <c r="Y68" s="542"/>
      <c r="Z68" s="56"/>
      <c r="AA68" s="390"/>
      <c r="AB68" s="265"/>
      <c r="AC68" s="850"/>
      <c r="AD68" s="939"/>
      <c r="AE68" s="542"/>
      <c r="AF68" s="56"/>
      <c r="AG68" s="308"/>
      <c r="AH68" s="138"/>
      <c r="AI68" s="129"/>
      <c r="AJ68" s="542"/>
      <c r="AK68" s="308"/>
      <c r="AL68" s="265"/>
      <c r="AM68" s="129"/>
      <c r="AN68" s="542"/>
      <c r="AO68" s="308"/>
    </row>
    <row r="69" spans="1:41" s="57" customFormat="1" ht="15">
      <c r="A69" s="32" t="s">
        <v>118</v>
      </c>
      <c r="B69" s="32"/>
      <c r="C69" s="33"/>
      <c r="D69" s="3"/>
      <c r="E69" s="4"/>
      <c r="F69" s="30"/>
      <c r="G69" s="615"/>
      <c r="H69" s="615"/>
      <c r="I69" s="31"/>
      <c r="J69" s="31"/>
      <c r="K69" s="19"/>
      <c r="L69" s="135"/>
      <c r="M69" s="138"/>
      <c r="N69" s="17"/>
      <c r="O69" s="517"/>
      <c r="P69" s="262"/>
      <c r="Q69" s="263"/>
      <c r="R69" s="264"/>
      <c r="S69" s="129"/>
      <c r="T69" s="56"/>
      <c r="U69" s="129"/>
      <c r="V69" s="265"/>
      <c r="W69" s="542"/>
      <c r="X69" s="308"/>
      <c r="Y69" s="542"/>
      <c r="Z69" s="56"/>
      <c r="AA69" s="390"/>
      <c r="AB69" s="265"/>
      <c r="AC69" s="850"/>
      <c r="AD69" s="939"/>
      <c r="AE69" s="542"/>
      <c r="AF69" s="56"/>
      <c r="AG69" s="308"/>
      <c r="AH69" s="138"/>
      <c r="AI69" s="129"/>
      <c r="AJ69" s="542"/>
      <c r="AK69" s="308"/>
      <c r="AL69" s="265"/>
      <c r="AM69" s="129"/>
      <c r="AN69" s="542"/>
      <c r="AO69" s="308"/>
    </row>
    <row r="70" spans="1:41" s="57" customFormat="1" ht="15">
      <c r="A70" s="32" t="s">
        <v>119</v>
      </c>
      <c r="B70" s="32"/>
      <c r="C70" s="33"/>
      <c r="D70" s="3"/>
      <c r="E70" s="4"/>
      <c r="F70" s="30"/>
      <c r="G70" s="615"/>
      <c r="H70" s="615"/>
      <c r="I70" s="31"/>
      <c r="J70" s="31"/>
      <c r="K70" s="19"/>
      <c r="L70" s="135"/>
      <c r="M70" s="138"/>
      <c r="N70" s="17"/>
      <c r="O70" s="517"/>
      <c r="P70" s="262"/>
      <c r="Q70" s="263"/>
      <c r="R70" s="264"/>
      <c r="S70" s="129"/>
      <c r="T70" s="56"/>
      <c r="U70" s="129"/>
      <c r="V70" s="265"/>
      <c r="W70" s="542"/>
      <c r="X70" s="308"/>
      <c r="Y70" s="542"/>
      <c r="Z70" s="56"/>
      <c r="AA70" s="390"/>
      <c r="AB70" s="265"/>
      <c r="AC70" s="850"/>
      <c r="AD70" s="939"/>
      <c r="AE70" s="542"/>
      <c r="AF70" s="56"/>
      <c r="AG70" s="308"/>
      <c r="AH70" s="138"/>
      <c r="AI70" s="129"/>
      <c r="AJ70" s="542"/>
      <c r="AK70" s="308"/>
      <c r="AL70" s="265"/>
      <c r="AM70" s="129"/>
      <c r="AN70" s="542"/>
      <c r="AO70" s="308"/>
    </row>
    <row r="71" spans="1:41" s="57" customFormat="1" ht="15">
      <c r="A71" s="32"/>
      <c r="B71" s="32"/>
      <c r="C71" s="33"/>
      <c r="D71" s="3"/>
      <c r="E71" s="4"/>
      <c r="F71" s="30"/>
      <c r="G71" s="615"/>
      <c r="H71" s="615"/>
      <c r="I71" s="31"/>
      <c r="J71" s="31"/>
      <c r="K71" s="19"/>
      <c r="L71" s="135"/>
      <c r="M71" s="138"/>
      <c r="N71" s="17"/>
      <c r="O71" s="517"/>
      <c r="P71" s="262"/>
      <c r="Q71" s="263"/>
      <c r="R71" s="264"/>
      <c r="S71" s="129"/>
      <c r="T71" s="56"/>
      <c r="U71" s="129"/>
      <c r="V71" s="265"/>
      <c r="W71" s="542"/>
      <c r="X71" s="308"/>
      <c r="Y71" s="542"/>
      <c r="Z71" s="56"/>
      <c r="AA71" s="390"/>
      <c r="AB71" s="265"/>
      <c r="AC71" s="850"/>
      <c r="AD71" s="939"/>
      <c r="AE71" s="542"/>
      <c r="AF71" s="56"/>
      <c r="AG71" s="308"/>
      <c r="AH71" s="138"/>
      <c r="AI71" s="129"/>
      <c r="AJ71" s="542"/>
      <c r="AK71" s="308"/>
      <c r="AL71" s="265"/>
      <c r="AM71" s="129"/>
      <c r="AN71" s="542"/>
      <c r="AO71" s="308"/>
    </row>
    <row r="72" spans="1:43" ht="15">
      <c r="A72" s="225" t="s">
        <v>135</v>
      </c>
      <c r="B72" s="44"/>
      <c r="C72" s="45"/>
      <c r="D72" s="54"/>
      <c r="E72" s="4"/>
      <c r="F72" s="54"/>
      <c r="G72" s="616"/>
      <c r="H72" s="615"/>
      <c r="I72" s="31"/>
      <c r="J72" s="31"/>
      <c r="K72" s="19"/>
      <c r="L72" s="135"/>
      <c r="N72" s="17"/>
      <c r="AP72" s="57"/>
      <c r="AQ72" s="57"/>
    </row>
    <row r="73" spans="1:43" s="57" customFormat="1" ht="15">
      <c r="A73" s="50" t="s">
        <v>134</v>
      </c>
      <c r="B73" s="51"/>
      <c r="C73" s="43"/>
      <c r="D73" s="98"/>
      <c r="E73" s="97"/>
      <c r="F73" s="98"/>
      <c r="G73" s="618"/>
      <c r="H73" s="619"/>
      <c r="I73" s="99"/>
      <c r="J73" s="99"/>
      <c r="K73" s="99"/>
      <c r="L73" s="139"/>
      <c r="M73" s="138"/>
      <c r="N73" s="99"/>
      <c r="O73" s="517"/>
      <c r="P73" s="262"/>
      <c r="Q73" s="263"/>
      <c r="R73" s="264"/>
      <c r="S73" s="129"/>
      <c r="T73" s="56"/>
      <c r="U73" s="129"/>
      <c r="V73" s="265"/>
      <c r="W73" s="542"/>
      <c r="X73" s="308"/>
      <c r="Y73" s="542"/>
      <c r="Z73" s="56"/>
      <c r="AA73" s="390"/>
      <c r="AB73" s="265"/>
      <c r="AC73" s="850"/>
      <c r="AD73" s="939"/>
      <c r="AE73" s="542"/>
      <c r="AF73" s="56"/>
      <c r="AG73" s="308"/>
      <c r="AH73" s="138"/>
      <c r="AI73" s="129"/>
      <c r="AK73" s="308"/>
      <c r="AL73" s="265"/>
      <c r="AM73" s="129"/>
      <c r="AN73" s="542"/>
      <c r="AO73" s="308"/>
      <c r="AP73" s="1"/>
      <c r="AQ73" s="1"/>
    </row>
    <row r="74" spans="1:41" s="57" customFormat="1" ht="6" customHeight="1">
      <c r="A74" s="47" t="s">
        <v>133</v>
      </c>
      <c r="B74" s="48"/>
      <c r="C74" s="49"/>
      <c r="D74" s="98"/>
      <c r="E74" s="97"/>
      <c r="F74" s="98"/>
      <c r="G74" s="618"/>
      <c r="H74" s="619"/>
      <c r="I74" s="99"/>
      <c r="J74" s="99"/>
      <c r="K74" s="99"/>
      <c r="L74" s="139"/>
      <c r="M74" s="138"/>
      <c r="N74" s="99"/>
      <c r="O74" s="517"/>
      <c r="P74" s="262"/>
      <c r="Q74" s="263"/>
      <c r="R74" s="264"/>
      <c r="S74" s="129"/>
      <c r="T74" s="56"/>
      <c r="U74" s="129"/>
      <c r="V74" s="265"/>
      <c r="W74" s="542"/>
      <c r="X74" s="308"/>
      <c r="Y74" s="542"/>
      <c r="Z74" s="56"/>
      <c r="AA74" s="390"/>
      <c r="AB74" s="265"/>
      <c r="AC74" s="850"/>
      <c r="AD74" s="939"/>
      <c r="AE74" s="542"/>
      <c r="AF74" s="56"/>
      <c r="AG74" s="308"/>
      <c r="AH74" s="138"/>
      <c r="AI74" s="129"/>
      <c r="AK74" s="308"/>
      <c r="AL74" s="265"/>
      <c r="AM74" s="129"/>
      <c r="AN74" s="542"/>
      <c r="AO74" s="308"/>
    </row>
    <row r="75" spans="1:41" s="57" customFormat="1" ht="15">
      <c r="A75" s="59"/>
      <c r="B75" s="59"/>
      <c r="C75" s="59"/>
      <c r="D75" s="54"/>
      <c r="E75" s="60"/>
      <c r="F75" s="107"/>
      <c r="G75" s="616"/>
      <c r="H75" s="616"/>
      <c r="I75" s="105"/>
      <c r="J75" s="105"/>
      <c r="K75" s="61"/>
      <c r="L75" s="136"/>
      <c r="M75" s="138"/>
      <c r="N75" s="5"/>
      <c r="O75" s="517"/>
      <c r="P75" s="262"/>
      <c r="Q75" s="263"/>
      <c r="R75" s="264"/>
      <c r="S75" s="129"/>
      <c r="T75" s="56"/>
      <c r="U75" s="129"/>
      <c r="V75" s="265"/>
      <c r="W75" s="542"/>
      <c r="X75" s="308"/>
      <c r="Y75" s="542"/>
      <c r="Z75" s="56"/>
      <c r="AA75" s="390"/>
      <c r="AB75" s="265"/>
      <c r="AC75" s="850"/>
      <c r="AD75" s="939"/>
      <c r="AE75" s="542"/>
      <c r="AF75" s="56"/>
      <c r="AG75" s="308"/>
      <c r="AH75" s="138"/>
      <c r="AI75" s="129"/>
      <c r="AK75" s="308"/>
      <c r="AL75" s="265"/>
      <c r="AM75" s="129"/>
      <c r="AN75" s="542"/>
      <c r="AO75" s="308"/>
    </row>
    <row r="76" spans="1:41" s="57" customFormat="1" ht="15">
      <c r="A76" s="133"/>
      <c r="B76" s="16"/>
      <c r="C76" s="56"/>
      <c r="E76" s="7"/>
      <c r="F76" s="35"/>
      <c r="G76" s="617"/>
      <c r="H76" s="617"/>
      <c r="I76" s="105"/>
      <c r="J76" s="106"/>
      <c r="K76" s="20"/>
      <c r="L76" s="140"/>
      <c r="M76" s="138"/>
      <c r="N76" s="21"/>
      <c r="O76" s="517"/>
      <c r="P76" s="262"/>
      <c r="Q76" s="263"/>
      <c r="R76" s="264"/>
      <c r="S76" s="265"/>
      <c r="T76" s="129"/>
      <c r="U76" s="129"/>
      <c r="V76" s="265"/>
      <c r="W76" s="542"/>
      <c r="X76" s="308"/>
      <c r="Y76" s="542"/>
      <c r="Z76" s="129"/>
      <c r="AA76" s="390"/>
      <c r="AB76" s="265"/>
      <c r="AC76" s="850"/>
      <c r="AD76" s="939"/>
      <c r="AE76" s="542"/>
      <c r="AF76" s="129"/>
      <c r="AG76" s="308"/>
      <c r="AH76" s="138"/>
      <c r="AI76" s="129"/>
      <c r="AJ76" s="9"/>
      <c r="AK76" s="308"/>
      <c r="AL76" s="265"/>
      <c r="AM76" s="129"/>
      <c r="AN76" s="542"/>
      <c r="AO76" s="308"/>
    </row>
    <row r="77" spans="1:41" s="57" customFormat="1" ht="15">
      <c r="A77" s="16"/>
      <c r="B77" s="16"/>
      <c r="C77" s="56"/>
      <c r="E77" s="7"/>
      <c r="F77" s="35"/>
      <c r="G77" s="617"/>
      <c r="H77" s="617"/>
      <c r="I77" s="105"/>
      <c r="J77" s="106"/>
      <c r="K77" s="20"/>
      <c r="L77" s="140"/>
      <c r="M77" s="138"/>
      <c r="N77" s="21"/>
      <c r="O77" s="517"/>
      <c r="P77" s="262"/>
      <c r="Q77" s="263"/>
      <c r="R77" s="264"/>
      <c r="S77" s="265"/>
      <c r="T77" s="129"/>
      <c r="U77" s="129"/>
      <c r="V77" s="265"/>
      <c r="W77" s="542"/>
      <c r="X77" s="308"/>
      <c r="Y77" s="542"/>
      <c r="Z77" s="129"/>
      <c r="AA77" s="390"/>
      <c r="AB77" s="265"/>
      <c r="AC77" s="850"/>
      <c r="AD77" s="939"/>
      <c r="AE77" s="542"/>
      <c r="AF77" s="129"/>
      <c r="AG77" s="308"/>
      <c r="AH77" s="138"/>
      <c r="AI77" s="129"/>
      <c r="AJ77" s="9"/>
      <c r="AK77" s="308"/>
      <c r="AL77" s="265"/>
      <c r="AM77" s="129"/>
      <c r="AN77" s="542"/>
      <c r="AO77" s="308"/>
    </row>
    <row r="78" spans="1:41" s="57" customFormat="1" ht="15">
      <c r="A78" s="132"/>
      <c r="B78" s="16"/>
      <c r="C78" s="56"/>
      <c r="E78" s="7"/>
      <c r="F78" s="35"/>
      <c r="G78" s="617"/>
      <c r="H78" s="617"/>
      <c r="I78" s="105"/>
      <c r="J78" s="106"/>
      <c r="K78" s="20"/>
      <c r="L78" s="140"/>
      <c r="M78" s="138"/>
      <c r="N78" s="21"/>
      <c r="O78" s="517"/>
      <c r="P78" s="262"/>
      <c r="Q78" s="263"/>
      <c r="R78" s="264"/>
      <c r="S78" s="265"/>
      <c r="T78" s="129"/>
      <c r="U78" s="129"/>
      <c r="V78" s="265"/>
      <c r="W78" s="542"/>
      <c r="X78" s="308"/>
      <c r="Y78" s="542"/>
      <c r="Z78" s="129"/>
      <c r="AA78" s="390"/>
      <c r="AB78" s="265"/>
      <c r="AC78" s="850"/>
      <c r="AD78" s="939"/>
      <c r="AE78" s="542"/>
      <c r="AF78" s="129"/>
      <c r="AG78" s="308"/>
      <c r="AH78" s="138"/>
      <c r="AI78" s="129"/>
      <c r="AJ78" s="9"/>
      <c r="AK78" s="308"/>
      <c r="AL78" s="265"/>
      <c r="AM78" s="129"/>
      <c r="AN78" s="542"/>
      <c r="AO78" s="308"/>
    </row>
    <row r="79" spans="1:41" s="57" customFormat="1" ht="15">
      <c r="A79" s="16"/>
      <c r="B79" s="16"/>
      <c r="C79" s="56"/>
      <c r="E79" s="7"/>
      <c r="F79" s="35"/>
      <c r="G79" s="617"/>
      <c r="H79" s="617"/>
      <c r="I79" s="105"/>
      <c r="J79" s="106"/>
      <c r="K79" s="20"/>
      <c r="L79" s="140"/>
      <c r="M79" s="138"/>
      <c r="N79" s="21"/>
      <c r="O79" s="517"/>
      <c r="P79" s="262"/>
      <c r="Q79" s="263"/>
      <c r="R79" s="264"/>
      <c r="S79" s="265"/>
      <c r="T79" s="129"/>
      <c r="U79" s="129"/>
      <c r="V79" s="265"/>
      <c r="W79" s="542"/>
      <c r="X79" s="308"/>
      <c r="Y79" s="542"/>
      <c r="Z79" s="129"/>
      <c r="AA79" s="390"/>
      <c r="AB79" s="265"/>
      <c r="AC79" s="850"/>
      <c r="AD79" s="939"/>
      <c r="AE79" s="542"/>
      <c r="AF79" s="129"/>
      <c r="AG79" s="308"/>
      <c r="AH79" s="138"/>
      <c r="AI79" s="129"/>
      <c r="AJ79" s="9"/>
      <c r="AK79" s="308"/>
      <c r="AL79" s="265"/>
      <c r="AM79" s="129"/>
      <c r="AN79" s="542"/>
      <c r="AO79" s="308"/>
    </row>
    <row r="80" spans="3:43" ht="15">
      <c r="C80" s="56"/>
      <c r="D80" s="57"/>
      <c r="I80" s="105"/>
      <c r="J80" s="106"/>
      <c r="K80" s="20"/>
      <c r="L80" s="140"/>
      <c r="N80" s="21"/>
      <c r="S80" s="265"/>
      <c r="T80" s="129"/>
      <c r="Z80" s="129"/>
      <c r="AF80" s="129"/>
      <c r="AJ80" s="9"/>
      <c r="AP80" s="57"/>
      <c r="AQ80" s="57"/>
    </row>
    <row r="81" spans="3:36" ht="15">
      <c r="C81" s="56"/>
      <c r="D81" s="57"/>
      <c r="I81" s="105"/>
      <c r="J81" s="106"/>
      <c r="K81" s="20"/>
      <c r="L81" s="140"/>
      <c r="N81" s="21"/>
      <c r="S81" s="265"/>
      <c r="T81" s="129"/>
      <c r="Z81" s="129"/>
      <c r="AF81" s="129"/>
      <c r="AJ81" s="9"/>
    </row>
    <row r="82" spans="3:36" ht="15">
      <c r="C82" s="56"/>
      <c r="D82" s="57"/>
      <c r="J82" s="36"/>
      <c r="K82" s="22"/>
      <c r="L82" s="141"/>
      <c r="N82" s="23"/>
      <c r="S82" s="265"/>
      <c r="T82" s="129"/>
      <c r="Z82" s="129"/>
      <c r="AF82" s="129"/>
      <c r="AJ82" s="9"/>
    </row>
  </sheetData>
  <sheetProtection/>
  <printOptions/>
  <pageMargins left="0.25" right="0.25" top="0.75" bottom="0.75" header="0.3" footer="0.3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U113"/>
  <sheetViews>
    <sheetView zoomScalePageLayoutView="0" workbookViewId="0" topLeftCell="A1">
      <pane xSplit="1" topLeftCell="B1" activePane="topRight" state="frozen"/>
      <selection pane="topLeft" activeCell="A7" sqref="A7"/>
      <selection pane="topRight" activeCell="C1" sqref="C1"/>
    </sheetView>
  </sheetViews>
  <sheetFormatPr defaultColWidth="9.140625" defaultRowHeight="15"/>
  <cols>
    <col min="1" max="1" width="12.7109375" style="1" customWidth="1"/>
    <col min="2" max="2" width="11.00390625" style="1" customWidth="1"/>
    <col min="3" max="3" width="40.57421875" style="1" customWidth="1"/>
    <col min="4" max="4" width="5.7109375" style="1" customWidth="1"/>
    <col min="5" max="5" width="6.421875" style="7" customWidth="1"/>
    <col min="6" max="6" width="5.7109375" style="35" customWidth="1"/>
    <col min="7" max="8" width="5.8515625" style="15" customWidth="1"/>
    <col min="9" max="10" width="4.28125" style="15" customWidth="1"/>
    <col min="11" max="11" width="4.28125" style="9" customWidth="1"/>
    <col min="12" max="13" width="4.8515625" style="138" customWidth="1"/>
    <col min="14" max="14" width="4.28125" style="5" customWidth="1"/>
    <col min="15" max="15" width="4.28125" style="542" customWidth="1"/>
    <col min="16" max="16" width="4.28125" style="129" customWidth="1"/>
    <col min="17" max="17" width="4.28125" style="265" customWidth="1"/>
    <col min="18" max="18" width="4.28125" style="308" customWidth="1"/>
    <col min="19" max="19" width="4.28125" style="265" customWidth="1"/>
    <col min="20" max="20" width="4.28125" style="9" customWidth="1"/>
    <col min="21" max="21" width="4.28125" style="8" customWidth="1"/>
    <col min="22" max="22" width="4.28125" style="265" customWidth="1"/>
    <col min="23" max="23" width="4.28125" style="542" customWidth="1"/>
    <col min="24" max="24" width="4.28125" style="5" customWidth="1"/>
    <col min="25" max="25" width="4.28125" style="542" customWidth="1"/>
    <col min="26" max="26" width="4.28125" style="56" customWidth="1"/>
    <col min="27" max="27" width="4.28125" style="308" customWidth="1"/>
    <col min="28" max="28" width="4.57421875" style="265" customWidth="1"/>
    <col min="29" max="29" width="4.28125" style="542" customWidth="1"/>
    <col min="30" max="30" width="4.28125" style="939" customWidth="1"/>
    <col min="31" max="31" width="4.28125" style="542" customWidth="1"/>
    <col min="32" max="32" width="4.28125" style="56" customWidth="1"/>
    <col min="33" max="33" width="4.28125" style="308" customWidth="1"/>
    <col min="34" max="34" width="4.28125" style="138" customWidth="1"/>
    <col min="35" max="35" width="4.28125" style="129" customWidth="1"/>
    <col min="36" max="36" width="4.28125" style="542" customWidth="1"/>
    <col min="37" max="37" width="4.28125" style="308" customWidth="1"/>
    <col min="38" max="38" width="4.28125" style="265" customWidth="1"/>
    <col min="39" max="39" width="4.28125" style="129" customWidth="1"/>
    <col min="40" max="40" width="4.28125" style="542" customWidth="1"/>
    <col min="41" max="41" width="4.28125" style="308" customWidth="1"/>
    <col min="42" max="16384" width="9.140625" style="1" customWidth="1"/>
  </cols>
  <sheetData>
    <row r="1" spans="1:41" s="103" customFormat="1" ht="181.5" customHeight="1">
      <c r="A1" s="399" t="s">
        <v>261</v>
      </c>
      <c r="B1" s="405" t="s">
        <v>42</v>
      </c>
      <c r="C1" s="400" t="s">
        <v>1</v>
      </c>
      <c r="D1" s="401" t="s">
        <v>2</v>
      </c>
      <c r="E1" s="142" t="s">
        <v>262</v>
      </c>
      <c r="F1" s="174" t="s">
        <v>14</v>
      </c>
      <c r="G1" s="185" t="s">
        <v>268</v>
      </c>
      <c r="H1" s="186" t="s">
        <v>269</v>
      </c>
      <c r="I1" s="185" t="s">
        <v>95</v>
      </c>
      <c r="J1" s="186" t="s">
        <v>270</v>
      </c>
      <c r="K1" s="144" t="s">
        <v>263</v>
      </c>
      <c r="L1" s="145" t="s">
        <v>264</v>
      </c>
      <c r="M1" s="482" t="s">
        <v>266</v>
      </c>
      <c r="N1" s="181" t="s">
        <v>265</v>
      </c>
      <c r="O1" s="489" t="s">
        <v>99</v>
      </c>
      <c r="P1" s="152" t="s">
        <v>100</v>
      </c>
      <c r="Q1" s="153" t="s">
        <v>101</v>
      </c>
      <c r="R1" s="943" t="s">
        <v>109</v>
      </c>
      <c r="S1" s="155" t="s">
        <v>102</v>
      </c>
      <c r="T1" s="156" t="s">
        <v>103</v>
      </c>
      <c r="U1" s="944" t="s">
        <v>525</v>
      </c>
      <c r="V1" s="157" t="s">
        <v>104</v>
      </c>
      <c r="W1" s="483" t="s">
        <v>105</v>
      </c>
      <c r="X1" s="158" t="s">
        <v>110</v>
      </c>
      <c r="Y1" s="484" t="s">
        <v>106</v>
      </c>
      <c r="Z1" s="156" t="s">
        <v>107</v>
      </c>
      <c r="AA1" s="158" t="s">
        <v>633</v>
      </c>
      <c r="AB1" s="951" t="s">
        <v>117</v>
      </c>
      <c r="AC1" s="484" t="s">
        <v>526</v>
      </c>
      <c r="AD1" s="227" t="s">
        <v>694</v>
      </c>
      <c r="AE1" s="484" t="s">
        <v>527</v>
      </c>
      <c r="AF1" s="156" t="s">
        <v>108</v>
      </c>
      <c r="AG1" s="158" t="s">
        <v>111</v>
      </c>
      <c r="AH1" s="155" t="s">
        <v>114</v>
      </c>
      <c r="AI1" s="156" t="s">
        <v>113</v>
      </c>
      <c r="AJ1" s="484" t="s">
        <v>112</v>
      </c>
      <c r="AK1" s="158" t="s">
        <v>248</v>
      </c>
      <c r="AL1" s="155" t="s">
        <v>762</v>
      </c>
      <c r="AM1" s="156" t="s">
        <v>528</v>
      </c>
      <c r="AN1" s="484" t="s">
        <v>116</v>
      </c>
      <c r="AO1" s="1354" t="s">
        <v>839</v>
      </c>
    </row>
    <row r="2" spans="1:41" ht="15.75" thickBot="1">
      <c r="A2" s="1372"/>
      <c r="B2" s="1255"/>
      <c r="C2" s="1255"/>
      <c r="D2" s="804"/>
      <c r="E2" s="1193"/>
      <c r="F2" s="1256"/>
      <c r="G2" s="1257"/>
      <c r="H2" s="1257"/>
      <c r="I2" s="1257"/>
      <c r="J2" s="1258"/>
      <c r="K2" s="233"/>
      <c r="L2" s="231"/>
      <c r="M2" s="236"/>
      <c r="N2" s="236"/>
      <c r="O2" s="1259"/>
      <c r="P2" s="1260"/>
      <c r="Q2" s="513"/>
      <c r="R2" s="514"/>
      <c r="S2" s="1189"/>
      <c r="T2" s="233"/>
      <c r="U2" s="235"/>
      <c r="V2" s="698"/>
      <c r="W2" s="714"/>
      <c r="X2" s="231"/>
      <c r="Y2" s="714"/>
      <c r="Z2" s="235"/>
      <c r="AA2" s="730"/>
      <c r="AB2" s="698"/>
      <c r="AC2" s="714"/>
      <c r="AD2" s="698"/>
      <c r="AE2" s="714"/>
      <c r="AF2" s="235"/>
      <c r="AG2" s="730"/>
      <c r="AH2" s="236"/>
      <c r="AI2" s="235"/>
      <c r="AJ2" s="714"/>
      <c r="AK2" s="730"/>
      <c r="AL2" s="698"/>
      <c r="AM2" s="235"/>
      <c r="AN2" s="714"/>
      <c r="AO2" s="1355"/>
    </row>
    <row r="3" spans="1:47" s="57" customFormat="1" ht="15">
      <c r="A3" s="189" t="s">
        <v>664</v>
      </c>
      <c r="B3" s="27" t="s">
        <v>665</v>
      </c>
      <c r="C3" s="190" t="s">
        <v>64</v>
      </c>
      <c r="D3" s="193">
        <v>1</v>
      </c>
      <c r="E3" s="172">
        <f aca="true" t="shared" si="0" ref="E3:E11">K3+L3+M3+N3</f>
        <v>42</v>
      </c>
      <c r="F3" s="194">
        <f>G3+H3+J3+I3+K3+M3+N3</f>
        <v>27</v>
      </c>
      <c r="G3" s="195"/>
      <c r="H3" s="196"/>
      <c r="I3" s="197"/>
      <c r="J3" s="1385"/>
      <c r="K3" s="861">
        <f>P3+Z3+AF3+AI3+AM3</f>
        <v>15</v>
      </c>
      <c r="L3" s="773">
        <f aca="true" t="shared" si="1" ref="L3:L11">R3+AA3+AG3+AK3+AO3</f>
        <v>15</v>
      </c>
      <c r="M3" s="774">
        <f aca="true" t="shared" si="2" ref="M3:M11">O3+W3+Y3+AC3+AE3+AJ3+AN3</f>
        <v>0</v>
      </c>
      <c r="N3" s="1388">
        <f aca="true" t="shared" si="3" ref="N3:N11">Q3+S3+V3+AD3+AL3+AB3</f>
        <v>12</v>
      </c>
      <c r="O3" s="771"/>
      <c r="P3" s="521"/>
      <c r="Q3" s="522"/>
      <c r="R3" s="523"/>
      <c r="S3" s="665"/>
      <c r="T3" s="305" t="s">
        <v>68</v>
      </c>
      <c r="U3" s="305" t="s">
        <v>68</v>
      </c>
      <c r="V3" s="305"/>
      <c r="W3" s="305"/>
      <c r="X3" s="305" t="s">
        <v>68</v>
      </c>
      <c r="Y3" s="849"/>
      <c r="Z3" s="855">
        <v>15</v>
      </c>
      <c r="AA3" s="858">
        <v>15</v>
      </c>
      <c r="AB3" s="941">
        <v>12</v>
      </c>
      <c r="AC3" s="849"/>
      <c r="AD3" s="1085"/>
      <c r="AE3" s="1089"/>
      <c r="AF3" s="1072"/>
      <c r="AG3" s="1077"/>
      <c r="AH3" s="1073" t="s">
        <v>68</v>
      </c>
      <c r="AI3" s="1199"/>
      <c r="AJ3" s="1089"/>
      <c r="AK3" s="736"/>
      <c r="AL3" s="1073"/>
      <c r="AM3" s="1304"/>
      <c r="AN3" s="1300"/>
      <c r="AO3" s="1373"/>
      <c r="AP3" s="290"/>
      <c r="AQ3" s="290"/>
      <c r="AR3" s="290"/>
      <c r="AS3" s="290"/>
      <c r="AT3" s="290"/>
      <c r="AU3" s="290"/>
    </row>
    <row r="4" spans="1:47" s="57" customFormat="1" ht="15">
      <c r="A4" s="189" t="s">
        <v>607</v>
      </c>
      <c r="B4" s="27" t="s">
        <v>608</v>
      </c>
      <c r="C4" s="190" t="s">
        <v>609</v>
      </c>
      <c r="D4" s="193">
        <v>2</v>
      </c>
      <c r="E4" s="172">
        <f t="shared" si="0"/>
        <v>42</v>
      </c>
      <c r="F4" s="194">
        <f>G4+H4+J4+I4+K4+M4+N4</f>
        <v>24</v>
      </c>
      <c r="G4" s="195"/>
      <c r="H4" s="196"/>
      <c r="I4" s="197"/>
      <c r="J4" s="1385"/>
      <c r="K4" s="218">
        <f>P4+Z4+AF4+AI4+AM4</f>
        <v>22</v>
      </c>
      <c r="L4" s="134">
        <f t="shared" si="1"/>
        <v>18</v>
      </c>
      <c r="M4" s="485">
        <f t="shared" si="2"/>
        <v>2</v>
      </c>
      <c r="N4" s="219">
        <f t="shared" si="3"/>
        <v>0</v>
      </c>
      <c r="O4" s="771"/>
      <c r="P4" s="521"/>
      <c r="Q4" s="522"/>
      <c r="R4" s="523"/>
      <c r="S4" s="665"/>
      <c r="T4" s="301" t="s">
        <v>68</v>
      </c>
      <c r="U4" s="301" t="s">
        <v>68</v>
      </c>
      <c r="V4" s="667"/>
      <c r="W4" s="716">
        <v>2</v>
      </c>
      <c r="X4" s="301" t="s">
        <v>68</v>
      </c>
      <c r="Y4" s="849"/>
      <c r="Z4" s="855"/>
      <c r="AA4" s="858"/>
      <c r="AB4" s="940"/>
      <c r="AC4" s="849"/>
      <c r="AD4" s="1085"/>
      <c r="AE4" s="1088"/>
      <c r="AF4" s="1071">
        <v>12</v>
      </c>
      <c r="AG4" s="1076">
        <v>10</v>
      </c>
      <c r="AH4" s="1073" t="s">
        <v>68</v>
      </c>
      <c r="AI4" s="1200"/>
      <c r="AJ4" s="1088"/>
      <c r="AK4" s="736"/>
      <c r="AL4" s="1298"/>
      <c r="AM4" s="1305">
        <v>10</v>
      </c>
      <c r="AN4" s="1301"/>
      <c r="AO4" s="1374">
        <v>8</v>
      </c>
      <c r="AP4" s="290"/>
      <c r="AQ4" s="290"/>
      <c r="AR4" s="290"/>
      <c r="AS4" s="290"/>
      <c r="AT4" s="290"/>
      <c r="AU4" s="290"/>
    </row>
    <row r="5" spans="1:47" s="57" customFormat="1" ht="15">
      <c r="A5" s="189" t="s">
        <v>432</v>
      </c>
      <c r="B5" s="27" t="s">
        <v>245</v>
      </c>
      <c r="C5" s="190" t="s">
        <v>62</v>
      </c>
      <c r="D5" s="193">
        <v>3</v>
      </c>
      <c r="E5" s="172">
        <f t="shared" si="0"/>
        <v>41</v>
      </c>
      <c r="F5" s="194">
        <f>G5+H5+J5+I5+K5+M5+N5</f>
        <v>26</v>
      </c>
      <c r="G5" s="195"/>
      <c r="H5" s="196"/>
      <c r="I5" s="197"/>
      <c r="J5" s="1385"/>
      <c r="K5" s="218">
        <f aca="true" t="shared" si="4" ref="K5:K68">P5+Z5+AF5+AI5+AM5</f>
        <v>12</v>
      </c>
      <c r="L5" s="134">
        <f t="shared" si="1"/>
        <v>15</v>
      </c>
      <c r="M5" s="485">
        <f t="shared" si="2"/>
        <v>2</v>
      </c>
      <c r="N5" s="219">
        <f t="shared" si="3"/>
        <v>12</v>
      </c>
      <c r="O5" s="771">
        <v>2</v>
      </c>
      <c r="P5" s="521">
        <v>12</v>
      </c>
      <c r="Q5" s="522">
        <v>12</v>
      </c>
      <c r="R5" s="523">
        <v>15</v>
      </c>
      <c r="S5" s="67"/>
      <c r="T5" s="301" t="s">
        <v>68</v>
      </c>
      <c r="U5" s="301" t="s">
        <v>68</v>
      </c>
      <c r="V5" s="63"/>
      <c r="W5" s="649"/>
      <c r="X5" s="301" t="s">
        <v>68</v>
      </c>
      <c r="Y5" s="848"/>
      <c r="Z5" s="854"/>
      <c r="AA5" s="857"/>
      <c r="AB5" s="63"/>
      <c r="AC5" s="1006"/>
      <c r="AD5" s="737"/>
      <c r="AE5" s="848"/>
      <c r="AF5" s="738"/>
      <c r="AG5" s="736"/>
      <c r="AH5" s="1073" t="s">
        <v>68</v>
      </c>
      <c r="AI5" s="738"/>
      <c r="AJ5" s="848"/>
      <c r="AK5" s="736"/>
      <c r="AL5" s="737"/>
      <c r="AM5" s="738"/>
      <c r="AN5" s="848"/>
      <c r="AO5" s="1375"/>
      <c r="AP5" s="290"/>
      <c r="AQ5" s="290"/>
      <c r="AR5" s="290"/>
      <c r="AS5" s="290"/>
      <c r="AT5" s="290"/>
      <c r="AU5" s="290"/>
    </row>
    <row r="6" spans="1:47" s="57" customFormat="1" ht="15">
      <c r="A6" s="189" t="s">
        <v>286</v>
      </c>
      <c r="B6" s="27" t="s">
        <v>168</v>
      </c>
      <c r="C6" s="190" t="s">
        <v>41</v>
      </c>
      <c r="D6" s="193">
        <v>4</v>
      </c>
      <c r="E6" s="172">
        <f t="shared" si="0"/>
        <v>37</v>
      </c>
      <c r="F6" s="194">
        <f>G6+I6+K6+M6+15</f>
        <v>15</v>
      </c>
      <c r="G6" s="195"/>
      <c r="H6" s="199"/>
      <c r="I6" s="197"/>
      <c r="J6" s="843">
        <v>42</v>
      </c>
      <c r="K6" s="218">
        <f t="shared" si="4"/>
        <v>0</v>
      </c>
      <c r="L6" s="134">
        <f t="shared" si="1"/>
        <v>12</v>
      </c>
      <c r="M6" s="485">
        <f t="shared" si="2"/>
        <v>0</v>
      </c>
      <c r="N6" s="182">
        <f t="shared" si="3"/>
        <v>25</v>
      </c>
      <c r="O6" s="771"/>
      <c r="P6" s="521"/>
      <c r="Q6" s="522"/>
      <c r="R6" s="523">
        <v>8</v>
      </c>
      <c r="S6" s="665"/>
      <c r="T6" s="301" t="s">
        <v>68</v>
      </c>
      <c r="U6" s="301" t="s">
        <v>68</v>
      </c>
      <c r="V6" s="667">
        <v>10</v>
      </c>
      <c r="W6" s="716"/>
      <c r="X6" s="301" t="s">
        <v>68</v>
      </c>
      <c r="Y6" s="849"/>
      <c r="Z6" s="855"/>
      <c r="AA6" s="858"/>
      <c r="AB6" s="940"/>
      <c r="AC6" s="849"/>
      <c r="AD6" s="1085"/>
      <c r="AE6" s="1088"/>
      <c r="AF6" s="1071"/>
      <c r="AG6" s="1076"/>
      <c r="AH6" s="1073" t="s">
        <v>68</v>
      </c>
      <c r="AI6" s="1200"/>
      <c r="AJ6" s="1088"/>
      <c r="AK6" s="736"/>
      <c r="AL6" s="1298">
        <v>15</v>
      </c>
      <c r="AM6" s="1305"/>
      <c r="AN6" s="1301"/>
      <c r="AO6" s="1374">
        <v>4</v>
      </c>
      <c r="AP6" s="290"/>
      <c r="AQ6" s="290"/>
      <c r="AR6" s="290"/>
      <c r="AS6" s="290"/>
      <c r="AT6" s="290"/>
      <c r="AU6" s="290"/>
    </row>
    <row r="7" spans="1:47" s="57" customFormat="1" ht="15">
      <c r="A7" s="189" t="s">
        <v>687</v>
      </c>
      <c r="B7" s="27" t="s">
        <v>48</v>
      </c>
      <c r="C7" s="190" t="s">
        <v>15</v>
      </c>
      <c r="D7" s="193">
        <v>5</v>
      </c>
      <c r="E7" s="172">
        <f t="shared" si="0"/>
        <v>34</v>
      </c>
      <c r="F7" s="194">
        <f>G7+H7+J7+I7+K7+M7+N7</f>
        <v>28</v>
      </c>
      <c r="G7" s="195"/>
      <c r="H7" s="196"/>
      <c r="I7" s="197"/>
      <c r="J7" s="1385"/>
      <c r="K7" s="218">
        <f t="shared" si="4"/>
        <v>0</v>
      </c>
      <c r="L7" s="134">
        <f t="shared" si="1"/>
        <v>6</v>
      </c>
      <c r="M7" s="485">
        <f t="shared" si="2"/>
        <v>28</v>
      </c>
      <c r="N7" s="219">
        <f t="shared" si="3"/>
        <v>0</v>
      </c>
      <c r="O7" s="771"/>
      <c r="P7" s="521"/>
      <c r="Q7" s="522"/>
      <c r="R7" s="523"/>
      <c r="S7" s="665"/>
      <c r="T7" s="305" t="s">
        <v>68</v>
      </c>
      <c r="U7" s="305" t="s">
        <v>68</v>
      </c>
      <c r="V7" s="305"/>
      <c r="W7" s="305"/>
      <c r="X7" s="305" t="s">
        <v>68</v>
      </c>
      <c r="Y7" s="849"/>
      <c r="Z7" s="855"/>
      <c r="AA7" s="858"/>
      <c r="AB7" s="941"/>
      <c r="AC7" s="849">
        <v>20</v>
      </c>
      <c r="AD7" s="1085"/>
      <c r="AE7" s="1089"/>
      <c r="AF7" s="1072"/>
      <c r="AG7" s="1077"/>
      <c r="AH7" s="1073" t="s">
        <v>68</v>
      </c>
      <c r="AI7" s="1199"/>
      <c r="AJ7" s="1089"/>
      <c r="AK7" s="736"/>
      <c r="AL7" s="1073"/>
      <c r="AM7" s="1304"/>
      <c r="AN7" s="1300">
        <v>8</v>
      </c>
      <c r="AO7" s="1373">
        <v>6</v>
      </c>
      <c r="AP7" s="290"/>
      <c r="AQ7" s="290"/>
      <c r="AR7" s="290"/>
      <c r="AS7" s="290"/>
      <c r="AT7" s="290"/>
      <c r="AU7" s="290"/>
    </row>
    <row r="8" spans="1:47" s="57" customFormat="1" ht="15">
      <c r="A8" s="189" t="s">
        <v>313</v>
      </c>
      <c r="B8" s="27" t="s">
        <v>52</v>
      </c>
      <c r="C8" s="190" t="s">
        <v>5</v>
      </c>
      <c r="D8" s="193">
        <v>6</v>
      </c>
      <c r="E8" s="172">
        <f t="shared" si="0"/>
        <v>33</v>
      </c>
      <c r="F8" s="194">
        <f>G8+I8+K8+M8+15</f>
        <v>17</v>
      </c>
      <c r="G8" s="195"/>
      <c r="H8" s="199"/>
      <c r="I8" s="197">
        <v>2</v>
      </c>
      <c r="J8" s="843">
        <v>15</v>
      </c>
      <c r="K8" s="218">
        <f t="shared" si="4"/>
        <v>0</v>
      </c>
      <c r="L8" s="134">
        <f t="shared" si="1"/>
        <v>0</v>
      </c>
      <c r="M8" s="485">
        <f t="shared" si="2"/>
        <v>0</v>
      </c>
      <c r="N8" s="182">
        <f t="shared" si="3"/>
        <v>33</v>
      </c>
      <c r="O8" s="1387"/>
      <c r="P8" s="524"/>
      <c r="Q8" s="525"/>
      <c r="R8" s="526"/>
      <c r="S8" s="667"/>
      <c r="T8" s="301" t="s">
        <v>68</v>
      </c>
      <c r="U8" s="301" t="s">
        <v>68</v>
      </c>
      <c r="V8" s="667">
        <v>8</v>
      </c>
      <c r="W8" s="716"/>
      <c r="X8" s="301" t="s">
        <v>68</v>
      </c>
      <c r="Y8" s="849"/>
      <c r="Z8" s="855"/>
      <c r="AA8" s="858"/>
      <c r="AB8" s="941">
        <v>25</v>
      </c>
      <c r="AC8" s="849"/>
      <c r="AD8" s="1085"/>
      <c r="AE8" s="1089"/>
      <c r="AF8" s="1073"/>
      <c r="AG8" s="1077"/>
      <c r="AH8" s="1073" t="s">
        <v>68</v>
      </c>
      <c r="AI8" s="1199"/>
      <c r="AJ8" s="1089"/>
      <c r="AK8" s="736"/>
      <c r="AL8" s="1073"/>
      <c r="AM8" s="1304"/>
      <c r="AN8" s="1300"/>
      <c r="AO8" s="1373"/>
      <c r="AP8" s="290"/>
      <c r="AQ8" s="290"/>
      <c r="AR8" s="290"/>
      <c r="AS8" s="290"/>
      <c r="AT8" s="290"/>
      <c r="AU8" s="290"/>
    </row>
    <row r="9" spans="1:47" s="57" customFormat="1" ht="15">
      <c r="A9" s="1196" t="s">
        <v>768</v>
      </c>
      <c r="B9" s="1197" t="s">
        <v>769</v>
      </c>
      <c r="C9" s="1198" t="s">
        <v>598</v>
      </c>
      <c r="D9" s="193">
        <v>7</v>
      </c>
      <c r="E9" s="172">
        <f t="shared" si="0"/>
        <v>32</v>
      </c>
      <c r="F9" s="194">
        <f>G9+H9+J9+I9+K9+M9+N9</f>
        <v>20</v>
      </c>
      <c r="G9" s="195"/>
      <c r="H9" s="196"/>
      <c r="I9" s="197"/>
      <c r="J9" s="1385"/>
      <c r="K9" s="218">
        <f t="shared" si="4"/>
        <v>20</v>
      </c>
      <c r="L9" s="134">
        <f t="shared" si="1"/>
        <v>12</v>
      </c>
      <c r="M9" s="485">
        <f t="shared" si="2"/>
        <v>0</v>
      </c>
      <c r="N9" s="219">
        <f t="shared" si="3"/>
        <v>0</v>
      </c>
      <c r="O9" s="771"/>
      <c r="P9" s="521"/>
      <c r="Q9" s="522"/>
      <c r="R9" s="523"/>
      <c r="S9" s="665"/>
      <c r="T9" s="305" t="s">
        <v>68</v>
      </c>
      <c r="U9" s="305" t="s">
        <v>68</v>
      </c>
      <c r="V9" s="305"/>
      <c r="W9" s="305"/>
      <c r="X9" s="305" t="s">
        <v>68</v>
      </c>
      <c r="Y9" s="849"/>
      <c r="Z9" s="855"/>
      <c r="AA9" s="858"/>
      <c r="AB9" s="940"/>
      <c r="AC9" s="849"/>
      <c r="AD9" s="1085"/>
      <c r="AE9" s="1088"/>
      <c r="AF9" s="1071"/>
      <c r="AG9" s="1076"/>
      <c r="AH9" s="1073" t="s">
        <v>68</v>
      </c>
      <c r="AI9" s="1200">
        <v>20</v>
      </c>
      <c r="AJ9" s="1088"/>
      <c r="AK9" s="736">
        <v>12</v>
      </c>
      <c r="AL9" s="1298"/>
      <c r="AM9" s="1305"/>
      <c r="AN9" s="1301"/>
      <c r="AO9" s="1374"/>
      <c r="AP9" s="290"/>
      <c r="AQ9" s="290"/>
      <c r="AR9" s="290"/>
      <c r="AS9" s="290"/>
      <c r="AT9" s="290"/>
      <c r="AU9" s="290"/>
    </row>
    <row r="10" spans="1:47" s="57" customFormat="1" ht="15">
      <c r="A10" s="189" t="s">
        <v>305</v>
      </c>
      <c r="B10" s="27" t="s">
        <v>161</v>
      </c>
      <c r="C10" s="734" t="s">
        <v>533</v>
      </c>
      <c r="D10" s="193">
        <v>8</v>
      </c>
      <c r="E10" s="172">
        <f t="shared" si="0"/>
        <v>31</v>
      </c>
      <c r="F10" s="194">
        <f>G10+I10+K10+M10+15</f>
        <v>16</v>
      </c>
      <c r="G10" s="195"/>
      <c r="H10" s="199"/>
      <c r="I10" s="197">
        <v>1</v>
      </c>
      <c r="J10" s="843">
        <v>6</v>
      </c>
      <c r="K10" s="218">
        <f t="shared" si="4"/>
        <v>0</v>
      </c>
      <c r="L10" s="134">
        <f t="shared" si="1"/>
        <v>0</v>
      </c>
      <c r="M10" s="485">
        <f t="shared" si="2"/>
        <v>0</v>
      </c>
      <c r="N10" s="182">
        <f t="shared" si="3"/>
        <v>31</v>
      </c>
      <c r="O10" s="771"/>
      <c r="P10" s="521"/>
      <c r="Q10" s="522"/>
      <c r="R10" s="523"/>
      <c r="S10" s="665">
        <v>4</v>
      </c>
      <c r="T10" s="301" t="s">
        <v>68</v>
      </c>
      <c r="U10" s="301" t="s">
        <v>68</v>
      </c>
      <c r="V10" s="667">
        <v>15</v>
      </c>
      <c r="W10" s="716"/>
      <c r="X10" s="301" t="s">
        <v>68</v>
      </c>
      <c r="Y10" s="849"/>
      <c r="Z10" s="855"/>
      <c r="AA10" s="858"/>
      <c r="AB10" s="941"/>
      <c r="AC10" s="849"/>
      <c r="AD10" s="1085"/>
      <c r="AE10" s="1089"/>
      <c r="AF10" s="1072"/>
      <c r="AG10" s="1077"/>
      <c r="AH10" s="1073" t="s">
        <v>68</v>
      </c>
      <c r="AI10" s="1199"/>
      <c r="AJ10" s="1089"/>
      <c r="AK10" s="736"/>
      <c r="AL10" s="1073">
        <v>12</v>
      </c>
      <c r="AM10" s="1304"/>
      <c r="AN10" s="1300"/>
      <c r="AO10" s="1373"/>
      <c r="AP10" s="290"/>
      <c r="AQ10" s="290"/>
      <c r="AR10" s="290"/>
      <c r="AS10" s="290"/>
      <c r="AT10" s="290"/>
      <c r="AU10" s="290"/>
    </row>
    <row r="11" spans="1:47" s="57" customFormat="1" ht="15">
      <c r="A11" s="189" t="s">
        <v>836</v>
      </c>
      <c r="B11" s="27" t="s">
        <v>84</v>
      </c>
      <c r="C11" s="734" t="s">
        <v>533</v>
      </c>
      <c r="D11" s="193">
        <v>9</v>
      </c>
      <c r="E11" s="172">
        <f t="shared" si="0"/>
        <v>30</v>
      </c>
      <c r="F11" s="194">
        <f>G11+H11+J11+I11+K11+M11+N11</f>
        <v>15</v>
      </c>
      <c r="G11" s="195"/>
      <c r="H11" s="196"/>
      <c r="I11" s="197"/>
      <c r="J11" s="1385"/>
      <c r="K11" s="218">
        <f t="shared" si="4"/>
        <v>15</v>
      </c>
      <c r="L11" s="134">
        <f t="shared" si="1"/>
        <v>15</v>
      </c>
      <c r="M11" s="485">
        <f t="shared" si="2"/>
        <v>0</v>
      </c>
      <c r="N11" s="219">
        <f t="shared" si="3"/>
        <v>0</v>
      </c>
      <c r="O11" s="771"/>
      <c r="P11" s="521"/>
      <c r="Q11" s="522"/>
      <c r="R11" s="523"/>
      <c r="S11" s="665"/>
      <c r="T11" s="305" t="s">
        <v>68</v>
      </c>
      <c r="U11" s="305" t="s">
        <v>68</v>
      </c>
      <c r="V11" s="305"/>
      <c r="W11" s="305"/>
      <c r="X11" s="305" t="s">
        <v>68</v>
      </c>
      <c r="Y11" s="849"/>
      <c r="Z11" s="855"/>
      <c r="AA11" s="858"/>
      <c r="AB11" s="940"/>
      <c r="AC11" s="849"/>
      <c r="AD11" s="1085"/>
      <c r="AE11" s="1088"/>
      <c r="AF11" s="1071"/>
      <c r="AG11" s="1076"/>
      <c r="AH11" s="1073" t="s">
        <v>68</v>
      </c>
      <c r="AI11" s="1200"/>
      <c r="AJ11" s="1088"/>
      <c r="AK11" s="736"/>
      <c r="AL11" s="1298"/>
      <c r="AM11" s="1305">
        <v>15</v>
      </c>
      <c r="AN11" s="1301"/>
      <c r="AO11" s="1374">
        <v>15</v>
      </c>
      <c r="AP11" s="290"/>
      <c r="AQ11" s="290"/>
      <c r="AR11" s="290"/>
      <c r="AS11" s="290"/>
      <c r="AT11" s="290"/>
      <c r="AU11" s="290"/>
    </row>
    <row r="12" spans="1:47" s="57" customFormat="1" ht="15">
      <c r="A12" s="189" t="s">
        <v>436</v>
      </c>
      <c r="B12" s="27" t="s">
        <v>28</v>
      </c>
      <c r="C12" s="734" t="s">
        <v>532</v>
      </c>
      <c r="D12" s="193">
        <v>11</v>
      </c>
      <c r="E12" s="172">
        <f aca="true" t="shared" si="5" ref="E12:E33">K12+L12+M12+N12</f>
        <v>26</v>
      </c>
      <c r="F12" s="194">
        <f>G12+H12+J12+I12+K12+M12+N12</f>
        <v>20</v>
      </c>
      <c r="G12" s="195"/>
      <c r="H12" s="196"/>
      <c r="I12" s="197"/>
      <c r="J12" s="1385"/>
      <c r="K12" s="218">
        <f t="shared" si="4"/>
        <v>8</v>
      </c>
      <c r="L12" s="134">
        <f aca="true" t="shared" si="6" ref="L12:L33">R12+AA12+AG12+AK12+AO12</f>
        <v>6</v>
      </c>
      <c r="M12" s="485">
        <f aca="true" t="shared" si="7" ref="M12:M33">O12+W12+Y12+AC12+AE12+AJ12+AN12</f>
        <v>0</v>
      </c>
      <c r="N12" s="219">
        <f aca="true" t="shared" si="8" ref="N12:N33">Q12+S12+V12+AD12+AL12+AB12</f>
        <v>12</v>
      </c>
      <c r="O12" s="771"/>
      <c r="P12" s="521"/>
      <c r="Q12" s="522"/>
      <c r="R12" s="523">
        <v>4</v>
      </c>
      <c r="S12" s="665">
        <v>12</v>
      </c>
      <c r="T12" s="301" t="s">
        <v>68</v>
      </c>
      <c r="U12" s="301" t="s">
        <v>68</v>
      </c>
      <c r="V12" s="667"/>
      <c r="W12" s="716"/>
      <c r="X12" s="301" t="s">
        <v>68</v>
      </c>
      <c r="Y12" s="849"/>
      <c r="Z12" s="855"/>
      <c r="AA12" s="858"/>
      <c r="AB12" s="940"/>
      <c r="AC12" s="849"/>
      <c r="AD12" s="1085"/>
      <c r="AE12" s="1088"/>
      <c r="AF12" s="1071"/>
      <c r="AG12" s="1076"/>
      <c r="AH12" s="1073" t="s">
        <v>68</v>
      </c>
      <c r="AI12" s="1200">
        <v>8</v>
      </c>
      <c r="AJ12" s="1088"/>
      <c r="AK12" s="736"/>
      <c r="AL12" s="1298"/>
      <c r="AM12" s="1305"/>
      <c r="AN12" s="1301"/>
      <c r="AO12" s="1374">
        <v>2</v>
      </c>
      <c r="AP12" s="290"/>
      <c r="AQ12" s="290"/>
      <c r="AR12" s="290"/>
      <c r="AS12" s="290"/>
      <c r="AT12" s="290"/>
      <c r="AU12" s="290"/>
    </row>
    <row r="13" spans="1:47" s="57" customFormat="1" ht="15">
      <c r="A13" s="189" t="s">
        <v>720</v>
      </c>
      <c r="B13" s="27" t="s">
        <v>721</v>
      </c>
      <c r="C13" s="734" t="s">
        <v>149</v>
      </c>
      <c r="D13" s="193">
        <v>12</v>
      </c>
      <c r="E13" s="172">
        <f t="shared" si="5"/>
        <v>25</v>
      </c>
      <c r="F13" s="194">
        <f>G13+H13+J13+I13+K13+M13+N13</f>
        <v>25</v>
      </c>
      <c r="G13" s="195"/>
      <c r="H13" s="196"/>
      <c r="I13" s="197"/>
      <c r="J13" s="1385"/>
      <c r="K13" s="218">
        <f t="shared" si="4"/>
        <v>15</v>
      </c>
      <c r="L13" s="134">
        <f t="shared" si="6"/>
        <v>0</v>
      </c>
      <c r="M13" s="485">
        <f t="shared" si="7"/>
        <v>0</v>
      </c>
      <c r="N13" s="219">
        <f t="shared" si="8"/>
        <v>10</v>
      </c>
      <c r="O13" s="771"/>
      <c r="P13" s="521"/>
      <c r="Q13" s="522"/>
      <c r="R13" s="523"/>
      <c r="S13" s="665"/>
      <c r="T13" s="305" t="s">
        <v>68</v>
      </c>
      <c r="U13" s="305" t="s">
        <v>68</v>
      </c>
      <c r="V13" s="305"/>
      <c r="W13" s="305"/>
      <c r="X13" s="305" t="s">
        <v>68</v>
      </c>
      <c r="Y13" s="849"/>
      <c r="Z13" s="855"/>
      <c r="AA13" s="858"/>
      <c r="AB13" s="940"/>
      <c r="AC13" s="849"/>
      <c r="AD13" s="1085">
        <v>10</v>
      </c>
      <c r="AE13" s="1088"/>
      <c r="AF13" s="1071">
        <v>15</v>
      </c>
      <c r="AG13" s="1076"/>
      <c r="AH13" s="1073" t="s">
        <v>68</v>
      </c>
      <c r="AI13" s="1200"/>
      <c r="AJ13" s="1088"/>
      <c r="AK13" s="736"/>
      <c r="AL13" s="1298"/>
      <c r="AM13" s="1305"/>
      <c r="AN13" s="1301"/>
      <c r="AO13" s="1374"/>
      <c r="AP13" s="290"/>
      <c r="AQ13" s="290"/>
      <c r="AR13" s="290"/>
      <c r="AS13" s="290"/>
      <c r="AT13" s="290"/>
      <c r="AU13" s="290"/>
    </row>
    <row r="14" spans="1:47" s="57" customFormat="1" ht="15">
      <c r="A14" s="189" t="s">
        <v>303</v>
      </c>
      <c r="B14" s="27" t="s">
        <v>144</v>
      </c>
      <c r="C14" s="190" t="s">
        <v>15</v>
      </c>
      <c r="D14" s="193">
        <v>13</v>
      </c>
      <c r="E14" s="172">
        <f t="shared" si="5"/>
        <v>24</v>
      </c>
      <c r="F14" s="194">
        <f>G14+I14+K14+M14+15</f>
        <v>19</v>
      </c>
      <c r="G14" s="195"/>
      <c r="H14" s="199"/>
      <c r="I14" s="197"/>
      <c r="J14" s="843">
        <v>2</v>
      </c>
      <c r="K14" s="218">
        <f t="shared" si="4"/>
        <v>0</v>
      </c>
      <c r="L14" s="134">
        <f t="shared" si="6"/>
        <v>0</v>
      </c>
      <c r="M14" s="485">
        <f t="shared" si="7"/>
        <v>4</v>
      </c>
      <c r="N14" s="182">
        <f t="shared" si="8"/>
        <v>20</v>
      </c>
      <c r="O14" s="771"/>
      <c r="P14" s="521"/>
      <c r="Q14" s="522"/>
      <c r="R14" s="523"/>
      <c r="S14" s="665"/>
      <c r="T14" s="301" t="s">
        <v>68</v>
      </c>
      <c r="U14" s="301" t="s">
        <v>68</v>
      </c>
      <c r="V14" s="667"/>
      <c r="W14" s="716"/>
      <c r="X14" s="301" t="s">
        <v>68</v>
      </c>
      <c r="Y14" s="849"/>
      <c r="Z14" s="855"/>
      <c r="AA14" s="858"/>
      <c r="AB14" s="941">
        <v>20</v>
      </c>
      <c r="AC14" s="849">
        <v>4</v>
      </c>
      <c r="AD14" s="1085"/>
      <c r="AE14" s="1089"/>
      <c r="AF14" s="1072"/>
      <c r="AG14" s="1077"/>
      <c r="AH14" s="1073" t="s">
        <v>68</v>
      </c>
      <c r="AI14" s="1199"/>
      <c r="AJ14" s="1089"/>
      <c r="AK14" s="736"/>
      <c r="AL14" s="1073"/>
      <c r="AM14" s="1304"/>
      <c r="AN14" s="1300"/>
      <c r="AO14" s="1373"/>
      <c r="AP14" s="290"/>
      <c r="AQ14" s="290"/>
      <c r="AR14" s="290"/>
      <c r="AS14" s="290"/>
      <c r="AT14" s="290"/>
      <c r="AU14" s="290"/>
    </row>
    <row r="15" spans="1:47" s="57" customFormat="1" ht="15">
      <c r="A15" s="189" t="s">
        <v>439</v>
      </c>
      <c r="B15" s="27" t="s">
        <v>440</v>
      </c>
      <c r="C15" s="190" t="s">
        <v>508</v>
      </c>
      <c r="D15" s="193">
        <v>14</v>
      </c>
      <c r="E15" s="172">
        <f t="shared" si="5"/>
        <v>23</v>
      </c>
      <c r="F15" s="194">
        <f>G15+I15+K15+M15+15</f>
        <v>15</v>
      </c>
      <c r="G15" s="195"/>
      <c r="H15" s="199"/>
      <c r="I15" s="197"/>
      <c r="J15" s="843"/>
      <c r="K15" s="218">
        <f t="shared" si="4"/>
        <v>0</v>
      </c>
      <c r="L15" s="134">
        <f t="shared" si="6"/>
        <v>1</v>
      </c>
      <c r="M15" s="485">
        <f t="shared" si="7"/>
        <v>0</v>
      </c>
      <c r="N15" s="182">
        <f t="shared" si="8"/>
        <v>22</v>
      </c>
      <c r="O15" s="771"/>
      <c r="P15" s="521"/>
      <c r="Q15" s="522"/>
      <c r="R15" s="523">
        <v>1</v>
      </c>
      <c r="S15" s="665">
        <v>10</v>
      </c>
      <c r="T15" s="301" t="s">
        <v>68</v>
      </c>
      <c r="U15" s="301" t="s">
        <v>68</v>
      </c>
      <c r="V15" s="667">
        <v>12</v>
      </c>
      <c r="W15" s="716"/>
      <c r="X15" s="301" t="s">
        <v>68</v>
      </c>
      <c r="Y15" s="849"/>
      <c r="Z15" s="855"/>
      <c r="AA15" s="858"/>
      <c r="AB15" s="940"/>
      <c r="AC15" s="849"/>
      <c r="AD15" s="1085"/>
      <c r="AE15" s="1088"/>
      <c r="AF15" s="1071"/>
      <c r="AG15" s="1076"/>
      <c r="AH15" s="1073" t="s">
        <v>68</v>
      </c>
      <c r="AI15" s="1200"/>
      <c r="AJ15" s="1088"/>
      <c r="AK15" s="736"/>
      <c r="AL15" s="1298"/>
      <c r="AM15" s="1305"/>
      <c r="AN15" s="1301"/>
      <c r="AO15" s="1374"/>
      <c r="AP15" s="290"/>
      <c r="AQ15" s="290"/>
      <c r="AR15" s="290"/>
      <c r="AS15" s="290"/>
      <c r="AT15" s="290"/>
      <c r="AU15" s="290"/>
    </row>
    <row r="16" spans="1:47" s="57" customFormat="1" ht="15">
      <c r="A16" s="189" t="s">
        <v>286</v>
      </c>
      <c r="B16" s="27" t="s">
        <v>732</v>
      </c>
      <c r="C16" s="734" t="s">
        <v>41</v>
      </c>
      <c r="D16" s="193">
        <v>15</v>
      </c>
      <c r="E16" s="172">
        <f t="shared" si="5"/>
        <v>22</v>
      </c>
      <c r="F16" s="194">
        <f aca="true" t="shared" si="9" ref="F16:F50">G16+H16+J16+I16+K16+M16+N16</f>
        <v>12</v>
      </c>
      <c r="G16" s="195"/>
      <c r="H16" s="196"/>
      <c r="I16" s="197"/>
      <c r="J16" s="1385"/>
      <c r="K16" s="218">
        <f t="shared" si="4"/>
        <v>8</v>
      </c>
      <c r="L16" s="134">
        <f t="shared" si="6"/>
        <v>10</v>
      </c>
      <c r="M16" s="485">
        <f t="shared" si="7"/>
        <v>0</v>
      </c>
      <c r="N16" s="219">
        <f t="shared" si="8"/>
        <v>4</v>
      </c>
      <c r="O16" s="771"/>
      <c r="P16" s="521"/>
      <c r="Q16" s="522"/>
      <c r="R16" s="523"/>
      <c r="S16" s="665"/>
      <c r="T16" s="305" t="s">
        <v>68</v>
      </c>
      <c r="U16" s="305" t="s">
        <v>68</v>
      </c>
      <c r="V16" s="305"/>
      <c r="W16" s="305"/>
      <c r="X16" s="305" t="s">
        <v>68</v>
      </c>
      <c r="Y16" s="849"/>
      <c r="Z16" s="855"/>
      <c r="AA16" s="858"/>
      <c r="AB16" s="940"/>
      <c r="AC16" s="849"/>
      <c r="AD16" s="1085">
        <v>4</v>
      </c>
      <c r="AE16" s="1088"/>
      <c r="AF16" s="1071"/>
      <c r="AG16" s="1076"/>
      <c r="AH16" s="1073" t="s">
        <v>68</v>
      </c>
      <c r="AI16" s="1200"/>
      <c r="AJ16" s="1088"/>
      <c r="AK16" s="736"/>
      <c r="AL16" s="1298"/>
      <c r="AM16" s="1305">
        <v>8</v>
      </c>
      <c r="AN16" s="1301"/>
      <c r="AO16" s="1374">
        <v>10</v>
      </c>
      <c r="AP16" s="290"/>
      <c r="AQ16" s="290"/>
      <c r="AR16" s="290"/>
      <c r="AS16" s="290"/>
      <c r="AT16" s="290"/>
      <c r="AU16" s="290"/>
    </row>
    <row r="17" spans="1:47" s="57" customFormat="1" ht="15">
      <c r="A17" s="661" t="s">
        <v>828</v>
      </c>
      <c r="B17" s="662" t="s">
        <v>28</v>
      </c>
      <c r="C17" s="1299" t="s">
        <v>51</v>
      </c>
      <c r="D17" s="193">
        <v>16</v>
      </c>
      <c r="E17" s="172">
        <f t="shared" si="5"/>
        <v>20</v>
      </c>
      <c r="F17" s="194">
        <f t="shared" si="9"/>
        <v>20</v>
      </c>
      <c r="G17" s="195"/>
      <c r="H17" s="196"/>
      <c r="I17" s="197"/>
      <c r="J17" s="1385"/>
      <c r="K17" s="218">
        <f t="shared" si="4"/>
        <v>0</v>
      </c>
      <c r="L17" s="134">
        <f t="shared" si="6"/>
        <v>0</v>
      </c>
      <c r="M17" s="485">
        <f t="shared" si="7"/>
        <v>20</v>
      </c>
      <c r="N17" s="219">
        <f t="shared" si="8"/>
        <v>0</v>
      </c>
      <c r="O17" s="771"/>
      <c r="P17" s="521"/>
      <c r="Q17" s="522"/>
      <c r="R17" s="523"/>
      <c r="S17" s="665"/>
      <c r="T17" s="305" t="s">
        <v>68</v>
      </c>
      <c r="U17" s="305" t="s">
        <v>68</v>
      </c>
      <c r="V17" s="305"/>
      <c r="W17" s="305"/>
      <c r="X17" s="305" t="s">
        <v>68</v>
      </c>
      <c r="Y17" s="849"/>
      <c r="Z17" s="855"/>
      <c r="AA17" s="858"/>
      <c r="AB17" s="940"/>
      <c r="AC17" s="849"/>
      <c r="AD17" s="1085"/>
      <c r="AE17" s="1088"/>
      <c r="AF17" s="1071"/>
      <c r="AG17" s="1076"/>
      <c r="AH17" s="1073" t="s">
        <v>68</v>
      </c>
      <c r="AI17" s="1200"/>
      <c r="AJ17" s="1088"/>
      <c r="AK17" s="736"/>
      <c r="AL17" s="1298"/>
      <c r="AM17" s="1305"/>
      <c r="AN17" s="1301">
        <v>20</v>
      </c>
      <c r="AO17" s="1374"/>
      <c r="AP17" s="290"/>
      <c r="AQ17" s="290"/>
      <c r="AR17" s="290"/>
      <c r="AS17" s="290"/>
      <c r="AT17" s="290"/>
      <c r="AU17" s="290"/>
    </row>
    <row r="18" spans="1:47" s="57" customFormat="1" ht="15">
      <c r="A18" s="189" t="s">
        <v>605</v>
      </c>
      <c r="B18" s="27" t="s">
        <v>606</v>
      </c>
      <c r="C18" s="734" t="s">
        <v>533</v>
      </c>
      <c r="D18" s="193">
        <v>16</v>
      </c>
      <c r="E18" s="172">
        <f t="shared" si="5"/>
        <v>20</v>
      </c>
      <c r="F18" s="194">
        <f t="shared" si="9"/>
        <v>20</v>
      </c>
      <c r="G18" s="195"/>
      <c r="H18" s="196"/>
      <c r="I18" s="197"/>
      <c r="J18" s="1385"/>
      <c r="K18" s="218">
        <f t="shared" si="4"/>
        <v>0</v>
      </c>
      <c r="L18" s="134">
        <f t="shared" si="6"/>
        <v>0</v>
      </c>
      <c r="M18" s="485">
        <f t="shared" si="7"/>
        <v>20</v>
      </c>
      <c r="N18" s="219">
        <f t="shared" si="8"/>
        <v>0</v>
      </c>
      <c r="O18" s="771"/>
      <c r="P18" s="521"/>
      <c r="Q18" s="522"/>
      <c r="R18" s="523"/>
      <c r="S18" s="665"/>
      <c r="T18" s="301" t="s">
        <v>68</v>
      </c>
      <c r="U18" s="301" t="s">
        <v>68</v>
      </c>
      <c r="V18" s="667"/>
      <c r="W18" s="716">
        <v>20</v>
      </c>
      <c r="X18" s="301" t="s">
        <v>68</v>
      </c>
      <c r="Y18" s="849"/>
      <c r="Z18" s="855"/>
      <c r="AA18" s="858"/>
      <c r="AB18" s="940"/>
      <c r="AC18" s="849"/>
      <c r="AD18" s="1085"/>
      <c r="AE18" s="1088"/>
      <c r="AF18" s="1071"/>
      <c r="AG18" s="1076"/>
      <c r="AH18" s="1073" t="s">
        <v>68</v>
      </c>
      <c r="AI18" s="1200"/>
      <c r="AJ18" s="1088"/>
      <c r="AK18" s="736"/>
      <c r="AL18" s="1298"/>
      <c r="AM18" s="1305"/>
      <c r="AN18" s="1301"/>
      <c r="AO18" s="1374"/>
      <c r="AP18" s="290"/>
      <c r="AQ18" s="290"/>
      <c r="AR18" s="290"/>
      <c r="AS18" s="290"/>
      <c r="AT18" s="290"/>
      <c r="AU18" s="290"/>
    </row>
    <row r="19" spans="1:47" s="57" customFormat="1" ht="15">
      <c r="A19" s="189" t="s">
        <v>718</v>
      </c>
      <c r="B19" s="27" t="s">
        <v>719</v>
      </c>
      <c r="C19" s="734" t="s">
        <v>51</v>
      </c>
      <c r="D19" s="193">
        <v>16</v>
      </c>
      <c r="E19" s="172">
        <f t="shared" si="5"/>
        <v>20</v>
      </c>
      <c r="F19" s="194">
        <f t="shared" si="9"/>
        <v>20</v>
      </c>
      <c r="G19" s="195"/>
      <c r="H19" s="196"/>
      <c r="I19" s="197"/>
      <c r="J19" s="1385"/>
      <c r="K19" s="218">
        <f t="shared" si="4"/>
        <v>20</v>
      </c>
      <c r="L19" s="134">
        <f t="shared" si="6"/>
        <v>0</v>
      </c>
      <c r="M19" s="485">
        <f t="shared" si="7"/>
        <v>0</v>
      </c>
      <c r="N19" s="219">
        <f t="shared" si="8"/>
        <v>0</v>
      </c>
      <c r="O19" s="771"/>
      <c r="P19" s="521"/>
      <c r="Q19" s="522"/>
      <c r="R19" s="523"/>
      <c r="S19" s="665"/>
      <c r="T19" s="305" t="s">
        <v>68</v>
      </c>
      <c r="U19" s="305" t="s">
        <v>68</v>
      </c>
      <c r="V19" s="305"/>
      <c r="W19" s="305"/>
      <c r="X19" s="305" t="s">
        <v>68</v>
      </c>
      <c r="Y19" s="849"/>
      <c r="Z19" s="855"/>
      <c r="AA19" s="858"/>
      <c r="AB19" s="940"/>
      <c r="AC19" s="849"/>
      <c r="AD19" s="1085"/>
      <c r="AE19" s="1088"/>
      <c r="AF19" s="1071">
        <v>20</v>
      </c>
      <c r="AG19" s="1076"/>
      <c r="AH19" s="1073" t="s">
        <v>68</v>
      </c>
      <c r="AI19" s="1200"/>
      <c r="AJ19" s="1088"/>
      <c r="AK19" s="736"/>
      <c r="AL19" s="1298"/>
      <c r="AM19" s="1305"/>
      <c r="AN19" s="1301"/>
      <c r="AO19" s="1374"/>
      <c r="AP19" s="290"/>
      <c r="AQ19" s="290"/>
      <c r="AR19" s="290"/>
      <c r="AS19" s="290"/>
      <c r="AT19" s="290"/>
      <c r="AU19" s="290"/>
    </row>
    <row r="20" spans="1:47" s="57" customFormat="1" ht="15">
      <c r="A20" s="189" t="s">
        <v>675</v>
      </c>
      <c r="B20" s="27" t="s">
        <v>38</v>
      </c>
      <c r="C20" s="734" t="s">
        <v>5</v>
      </c>
      <c r="D20" s="193">
        <v>19</v>
      </c>
      <c r="E20" s="172">
        <f t="shared" si="5"/>
        <v>16</v>
      </c>
      <c r="F20" s="194">
        <f t="shared" si="9"/>
        <v>16</v>
      </c>
      <c r="G20" s="195"/>
      <c r="H20" s="196"/>
      <c r="I20" s="197"/>
      <c r="J20" s="1385"/>
      <c r="K20" s="218">
        <f t="shared" si="4"/>
        <v>0</v>
      </c>
      <c r="L20" s="134">
        <f t="shared" si="6"/>
        <v>0</v>
      </c>
      <c r="M20" s="485">
        <f t="shared" si="7"/>
        <v>8</v>
      </c>
      <c r="N20" s="219">
        <f t="shared" si="8"/>
        <v>8</v>
      </c>
      <c r="O20" s="771"/>
      <c r="P20" s="521"/>
      <c r="Q20" s="522"/>
      <c r="R20" s="523"/>
      <c r="S20" s="665"/>
      <c r="T20" s="305" t="s">
        <v>68</v>
      </c>
      <c r="U20" s="305" t="s">
        <v>68</v>
      </c>
      <c r="V20" s="305"/>
      <c r="W20" s="305"/>
      <c r="X20" s="305" t="s">
        <v>68</v>
      </c>
      <c r="Y20" s="849"/>
      <c r="Z20" s="855"/>
      <c r="AA20" s="858"/>
      <c r="AB20" s="940">
        <v>8</v>
      </c>
      <c r="AC20" s="849">
        <v>8</v>
      </c>
      <c r="AD20" s="1085"/>
      <c r="AE20" s="1088"/>
      <c r="AF20" s="1071"/>
      <c r="AG20" s="1076"/>
      <c r="AH20" s="1073" t="s">
        <v>68</v>
      </c>
      <c r="AI20" s="1200"/>
      <c r="AJ20" s="1088"/>
      <c r="AK20" s="736"/>
      <c r="AL20" s="1298"/>
      <c r="AM20" s="1305"/>
      <c r="AN20" s="1301"/>
      <c r="AO20" s="1374"/>
      <c r="AP20" s="290"/>
      <c r="AQ20" s="290"/>
      <c r="AR20" s="290"/>
      <c r="AS20" s="290"/>
      <c r="AT20" s="290"/>
      <c r="AU20" s="290"/>
    </row>
    <row r="21" spans="1:47" s="57" customFormat="1" ht="15">
      <c r="A21" s="189" t="s">
        <v>507</v>
      </c>
      <c r="B21" s="27" t="s">
        <v>28</v>
      </c>
      <c r="C21" s="190" t="s">
        <v>734</v>
      </c>
      <c r="D21" s="193">
        <v>20</v>
      </c>
      <c r="E21" s="172">
        <f t="shared" si="5"/>
        <v>16</v>
      </c>
      <c r="F21" s="194">
        <f t="shared" si="9"/>
        <v>16</v>
      </c>
      <c r="G21" s="195"/>
      <c r="H21" s="196"/>
      <c r="I21" s="197"/>
      <c r="J21" s="1385"/>
      <c r="K21" s="218">
        <f t="shared" si="4"/>
        <v>0</v>
      </c>
      <c r="L21" s="134">
        <f t="shared" si="6"/>
        <v>0</v>
      </c>
      <c r="M21" s="485">
        <f t="shared" si="7"/>
        <v>10</v>
      </c>
      <c r="N21" s="219">
        <f t="shared" si="8"/>
        <v>6</v>
      </c>
      <c r="O21" s="771">
        <v>4</v>
      </c>
      <c r="P21" s="521"/>
      <c r="Q21" s="522"/>
      <c r="R21" s="523"/>
      <c r="S21" s="665"/>
      <c r="T21" s="305" t="s">
        <v>68</v>
      </c>
      <c r="U21" s="305" t="s">
        <v>68</v>
      </c>
      <c r="V21" s="305"/>
      <c r="W21" s="305"/>
      <c r="X21" s="305" t="s">
        <v>68</v>
      </c>
      <c r="Y21" s="849"/>
      <c r="Z21" s="855"/>
      <c r="AA21" s="858"/>
      <c r="AB21" s="940">
        <v>6</v>
      </c>
      <c r="AC21" s="849">
        <v>6</v>
      </c>
      <c r="AD21" s="1085"/>
      <c r="AE21" s="1088"/>
      <c r="AF21" s="1071"/>
      <c r="AG21" s="1076"/>
      <c r="AH21" s="1073" t="s">
        <v>68</v>
      </c>
      <c r="AI21" s="1200"/>
      <c r="AJ21" s="1088"/>
      <c r="AK21" s="736"/>
      <c r="AL21" s="1298"/>
      <c r="AM21" s="1305"/>
      <c r="AN21" s="1301"/>
      <c r="AO21" s="1374"/>
      <c r="AP21" s="290"/>
      <c r="AQ21" s="290"/>
      <c r="AR21" s="290"/>
      <c r="AS21" s="290"/>
      <c r="AT21" s="290"/>
      <c r="AU21" s="290"/>
    </row>
    <row r="22" spans="1:47" s="57" customFormat="1" ht="15">
      <c r="A22" s="189" t="s">
        <v>663</v>
      </c>
      <c r="B22" s="27" t="s">
        <v>638</v>
      </c>
      <c r="C22" s="734" t="s">
        <v>17</v>
      </c>
      <c r="D22" s="193">
        <v>21</v>
      </c>
      <c r="E22" s="172">
        <f t="shared" si="5"/>
        <v>16</v>
      </c>
      <c r="F22" s="194">
        <f t="shared" si="9"/>
        <v>8</v>
      </c>
      <c r="G22" s="195"/>
      <c r="H22" s="196"/>
      <c r="I22" s="197"/>
      <c r="J22" s="1385"/>
      <c r="K22" s="218">
        <f t="shared" si="4"/>
        <v>6</v>
      </c>
      <c r="L22" s="134">
        <f t="shared" si="6"/>
        <v>8</v>
      </c>
      <c r="M22" s="485">
        <f t="shared" si="7"/>
        <v>2</v>
      </c>
      <c r="N22" s="219">
        <f t="shared" si="8"/>
        <v>0</v>
      </c>
      <c r="O22" s="771"/>
      <c r="P22" s="521"/>
      <c r="Q22" s="522"/>
      <c r="R22" s="523"/>
      <c r="S22" s="665"/>
      <c r="T22" s="305" t="s">
        <v>68</v>
      </c>
      <c r="U22" s="305" t="s">
        <v>68</v>
      </c>
      <c r="V22" s="305"/>
      <c r="W22" s="305"/>
      <c r="X22" s="305" t="s">
        <v>68</v>
      </c>
      <c r="Y22" s="849">
        <v>2</v>
      </c>
      <c r="Z22" s="855">
        <v>6</v>
      </c>
      <c r="AA22" s="858">
        <v>8</v>
      </c>
      <c r="AB22" s="940"/>
      <c r="AC22" s="849"/>
      <c r="AD22" s="1085"/>
      <c r="AE22" s="1088"/>
      <c r="AF22" s="1071"/>
      <c r="AG22" s="1076"/>
      <c r="AH22" s="1073" t="s">
        <v>68</v>
      </c>
      <c r="AI22" s="1200"/>
      <c r="AJ22" s="1088"/>
      <c r="AK22" s="736"/>
      <c r="AL22" s="1298"/>
      <c r="AM22" s="1305"/>
      <c r="AN22" s="1301"/>
      <c r="AO22" s="1374"/>
      <c r="AP22" s="290"/>
      <c r="AQ22" s="290"/>
      <c r="AR22" s="290"/>
      <c r="AS22" s="290"/>
      <c r="AT22" s="290"/>
      <c r="AU22" s="290"/>
    </row>
    <row r="23" spans="1:47" s="57" customFormat="1" ht="15">
      <c r="A23" s="189" t="s">
        <v>722</v>
      </c>
      <c r="B23" s="27" t="s">
        <v>611</v>
      </c>
      <c r="C23" s="734" t="s">
        <v>16</v>
      </c>
      <c r="D23" s="193">
        <v>22</v>
      </c>
      <c r="E23" s="172">
        <f t="shared" si="5"/>
        <v>14</v>
      </c>
      <c r="F23" s="194">
        <f t="shared" si="9"/>
        <v>14</v>
      </c>
      <c r="G23" s="195"/>
      <c r="H23" s="196"/>
      <c r="I23" s="197"/>
      <c r="J23" s="1385"/>
      <c r="K23" s="218">
        <f t="shared" si="4"/>
        <v>10</v>
      </c>
      <c r="L23" s="134">
        <f t="shared" si="6"/>
        <v>0</v>
      </c>
      <c r="M23" s="485">
        <f t="shared" si="7"/>
        <v>4</v>
      </c>
      <c r="N23" s="219">
        <f t="shared" si="8"/>
        <v>0</v>
      </c>
      <c r="O23" s="771"/>
      <c r="P23" s="521"/>
      <c r="Q23" s="522"/>
      <c r="R23" s="523"/>
      <c r="S23" s="665"/>
      <c r="T23" s="305" t="s">
        <v>68</v>
      </c>
      <c r="U23" s="305" t="s">
        <v>68</v>
      </c>
      <c r="V23" s="305"/>
      <c r="W23" s="305"/>
      <c r="X23" s="305" t="s">
        <v>68</v>
      </c>
      <c r="Y23" s="849"/>
      <c r="Z23" s="855"/>
      <c r="AA23" s="858"/>
      <c r="AB23" s="940"/>
      <c r="AC23" s="849"/>
      <c r="AD23" s="1085"/>
      <c r="AE23" s="1088"/>
      <c r="AF23" s="1071">
        <v>10</v>
      </c>
      <c r="AG23" s="1076"/>
      <c r="AH23" s="1073" t="s">
        <v>68</v>
      </c>
      <c r="AI23" s="1200"/>
      <c r="AJ23" s="1088">
        <v>4</v>
      </c>
      <c r="AK23" s="736"/>
      <c r="AL23" s="1298"/>
      <c r="AM23" s="1305"/>
      <c r="AN23" s="1301"/>
      <c r="AO23" s="1374"/>
      <c r="AP23" s="290"/>
      <c r="AQ23" s="290"/>
      <c r="AR23" s="290"/>
      <c r="AS23" s="290"/>
      <c r="AT23" s="290"/>
      <c r="AU23" s="290"/>
    </row>
    <row r="24" spans="1:47" s="57" customFormat="1" ht="15">
      <c r="A24" s="189" t="s">
        <v>731</v>
      </c>
      <c r="B24" s="27" t="s">
        <v>152</v>
      </c>
      <c r="C24" s="190" t="s">
        <v>699</v>
      </c>
      <c r="D24" s="193">
        <v>23</v>
      </c>
      <c r="E24" s="172">
        <f t="shared" si="5"/>
        <v>12</v>
      </c>
      <c r="F24" s="194">
        <f t="shared" si="9"/>
        <v>12</v>
      </c>
      <c r="G24" s="195"/>
      <c r="H24" s="196"/>
      <c r="I24" s="197"/>
      <c r="J24" s="1385"/>
      <c r="K24" s="218">
        <f t="shared" si="4"/>
        <v>0</v>
      </c>
      <c r="L24" s="134">
        <f t="shared" si="6"/>
        <v>0</v>
      </c>
      <c r="M24" s="485">
        <f t="shared" si="7"/>
        <v>0</v>
      </c>
      <c r="N24" s="219">
        <f t="shared" si="8"/>
        <v>12</v>
      </c>
      <c r="O24" s="771"/>
      <c r="P24" s="521"/>
      <c r="Q24" s="522"/>
      <c r="R24" s="523"/>
      <c r="S24" s="665"/>
      <c r="T24" s="305" t="s">
        <v>68</v>
      </c>
      <c r="U24" s="305" t="s">
        <v>68</v>
      </c>
      <c r="V24" s="305"/>
      <c r="W24" s="305"/>
      <c r="X24" s="305" t="s">
        <v>68</v>
      </c>
      <c r="Y24" s="849"/>
      <c r="Z24" s="855"/>
      <c r="AA24" s="858"/>
      <c r="AB24" s="940"/>
      <c r="AC24" s="849"/>
      <c r="AD24" s="1085">
        <v>12</v>
      </c>
      <c r="AE24" s="1088"/>
      <c r="AF24" s="1071"/>
      <c r="AG24" s="1076"/>
      <c r="AH24" s="1073" t="s">
        <v>68</v>
      </c>
      <c r="AI24" s="1200"/>
      <c r="AJ24" s="1088"/>
      <c r="AK24" s="736"/>
      <c r="AL24" s="1298"/>
      <c r="AM24" s="1305"/>
      <c r="AN24" s="1301"/>
      <c r="AO24" s="1374"/>
      <c r="AP24" s="290"/>
      <c r="AQ24" s="290"/>
      <c r="AR24" s="290"/>
      <c r="AS24" s="290"/>
      <c r="AT24" s="290"/>
      <c r="AU24" s="290"/>
    </row>
    <row r="25" spans="1:47" s="57" customFormat="1" ht="15">
      <c r="A25" s="189" t="s">
        <v>837</v>
      </c>
      <c r="B25" s="27" t="s">
        <v>486</v>
      </c>
      <c r="C25" s="734" t="s">
        <v>63</v>
      </c>
      <c r="D25" s="193">
        <v>24</v>
      </c>
      <c r="E25" s="172">
        <f t="shared" si="5"/>
        <v>12</v>
      </c>
      <c r="F25" s="194">
        <f t="shared" si="9"/>
        <v>12</v>
      </c>
      <c r="G25" s="195"/>
      <c r="H25" s="196"/>
      <c r="I25" s="197"/>
      <c r="J25" s="1385"/>
      <c r="K25" s="218">
        <f t="shared" si="4"/>
        <v>12</v>
      </c>
      <c r="L25" s="134">
        <f t="shared" si="6"/>
        <v>0</v>
      </c>
      <c r="M25" s="485">
        <f t="shared" si="7"/>
        <v>0</v>
      </c>
      <c r="N25" s="219">
        <f t="shared" si="8"/>
        <v>0</v>
      </c>
      <c r="O25" s="771"/>
      <c r="P25" s="521"/>
      <c r="Q25" s="522"/>
      <c r="R25" s="523"/>
      <c r="S25" s="665"/>
      <c r="T25" s="305" t="s">
        <v>68</v>
      </c>
      <c r="U25" s="305" t="s">
        <v>68</v>
      </c>
      <c r="V25" s="305"/>
      <c r="W25" s="305"/>
      <c r="X25" s="305" t="s">
        <v>68</v>
      </c>
      <c r="Y25" s="849"/>
      <c r="Z25" s="855"/>
      <c r="AA25" s="858"/>
      <c r="AB25" s="940"/>
      <c r="AC25" s="849"/>
      <c r="AD25" s="1085"/>
      <c r="AE25" s="1088"/>
      <c r="AF25" s="1071"/>
      <c r="AG25" s="1076"/>
      <c r="AH25" s="1073" t="s">
        <v>68</v>
      </c>
      <c r="AI25" s="1200"/>
      <c r="AJ25" s="1088"/>
      <c r="AK25" s="736"/>
      <c r="AL25" s="1298"/>
      <c r="AM25" s="1305">
        <v>12</v>
      </c>
      <c r="AN25" s="1301"/>
      <c r="AO25" s="1374"/>
      <c r="AP25" s="290"/>
      <c r="AQ25" s="290"/>
      <c r="AR25" s="290"/>
      <c r="AS25" s="290"/>
      <c r="AT25" s="290"/>
      <c r="AU25" s="290"/>
    </row>
    <row r="26" spans="1:47" s="57" customFormat="1" ht="15">
      <c r="A26" s="189" t="s">
        <v>666</v>
      </c>
      <c r="B26" s="27" t="s">
        <v>667</v>
      </c>
      <c r="C26" s="734" t="s">
        <v>63</v>
      </c>
      <c r="D26" s="193">
        <v>24</v>
      </c>
      <c r="E26" s="172">
        <f t="shared" si="5"/>
        <v>12</v>
      </c>
      <c r="F26" s="194">
        <f t="shared" si="9"/>
        <v>12</v>
      </c>
      <c r="G26" s="195"/>
      <c r="H26" s="196"/>
      <c r="I26" s="197"/>
      <c r="J26" s="1385"/>
      <c r="K26" s="218">
        <f t="shared" si="4"/>
        <v>12</v>
      </c>
      <c r="L26" s="134">
        <f t="shared" si="6"/>
        <v>0</v>
      </c>
      <c r="M26" s="485">
        <f t="shared" si="7"/>
        <v>0</v>
      </c>
      <c r="N26" s="219">
        <f t="shared" si="8"/>
        <v>0</v>
      </c>
      <c r="O26" s="771"/>
      <c r="P26" s="521"/>
      <c r="Q26" s="522"/>
      <c r="R26" s="523"/>
      <c r="S26" s="665"/>
      <c r="T26" s="305" t="s">
        <v>68</v>
      </c>
      <c r="U26" s="305" t="s">
        <v>68</v>
      </c>
      <c r="V26" s="305"/>
      <c r="W26" s="305"/>
      <c r="X26" s="305" t="s">
        <v>68</v>
      </c>
      <c r="Y26" s="849"/>
      <c r="Z26" s="855">
        <v>12</v>
      </c>
      <c r="AA26" s="858"/>
      <c r="AB26" s="940"/>
      <c r="AC26" s="849"/>
      <c r="AD26" s="1085"/>
      <c r="AE26" s="1088"/>
      <c r="AF26" s="1071"/>
      <c r="AG26" s="1076"/>
      <c r="AH26" s="1073" t="s">
        <v>68</v>
      </c>
      <c r="AI26" s="1200"/>
      <c r="AJ26" s="1088"/>
      <c r="AK26" s="736"/>
      <c r="AL26" s="1298"/>
      <c r="AM26" s="1305"/>
      <c r="AN26" s="1301"/>
      <c r="AO26" s="1374"/>
      <c r="AP26" s="290"/>
      <c r="AQ26" s="290"/>
      <c r="AR26" s="290"/>
      <c r="AS26" s="290"/>
      <c r="AT26" s="290"/>
      <c r="AU26" s="290"/>
    </row>
    <row r="27" spans="1:47" s="57" customFormat="1" ht="15">
      <c r="A27" s="189" t="s">
        <v>806</v>
      </c>
      <c r="B27" s="27" t="s">
        <v>484</v>
      </c>
      <c r="C27" s="734" t="s">
        <v>533</v>
      </c>
      <c r="D27" s="193">
        <v>26</v>
      </c>
      <c r="E27" s="172">
        <f t="shared" si="5"/>
        <v>10</v>
      </c>
      <c r="F27" s="194">
        <f t="shared" si="9"/>
        <v>10</v>
      </c>
      <c r="G27" s="195"/>
      <c r="H27" s="196"/>
      <c r="I27" s="197"/>
      <c r="J27" s="1385"/>
      <c r="K27" s="218">
        <f t="shared" si="4"/>
        <v>0</v>
      </c>
      <c r="L27" s="134">
        <f t="shared" si="6"/>
        <v>0</v>
      </c>
      <c r="M27" s="485">
        <f t="shared" si="7"/>
        <v>0</v>
      </c>
      <c r="N27" s="219">
        <f t="shared" si="8"/>
        <v>10</v>
      </c>
      <c r="O27" s="771"/>
      <c r="P27" s="521"/>
      <c r="Q27" s="522"/>
      <c r="R27" s="523"/>
      <c r="S27" s="665"/>
      <c r="T27" s="305" t="s">
        <v>68</v>
      </c>
      <c r="U27" s="305" t="s">
        <v>68</v>
      </c>
      <c r="V27" s="305"/>
      <c r="W27" s="305"/>
      <c r="X27" s="305" t="s">
        <v>68</v>
      </c>
      <c r="Y27" s="849"/>
      <c r="Z27" s="855"/>
      <c r="AA27" s="858"/>
      <c r="AB27" s="941"/>
      <c r="AC27" s="849"/>
      <c r="AD27" s="1085"/>
      <c r="AE27" s="1089"/>
      <c r="AF27" s="1072"/>
      <c r="AG27" s="1077"/>
      <c r="AH27" s="1073" t="s">
        <v>68</v>
      </c>
      <c r="AI27" s="1199"/>
      <c r="AJ27" s="1089"/>
      <c r="AK27" s="736"/>
      <c r="AL27" s="1073">
        <v>10</v>
      </c>
      <c r="AM27" s="1304"/>
      <c r="AN27" s="1300"/>
      <c r="AO27" s="1373"/>
      <c r="AP27" s="290"/>
      <c r="AQ27" s="290"/>
      <c r="AR27" s="290"/>
      <c r="AS27" s="290"/>
      <c r="AT27" s="290"/>
      <c r="AU27" s="290"/>
    </row>
    <row r="28" spans="1:47" s="57" customFormat="1" ht="15">
      <c r="A28" s="189" t="s">
        <v>807</v>
      </c>
      <c r="B28" s="27" t="s">
        <v>165</v>
      </c>
      <c r="C28" s="734" t="s">
        <v>705</v>
      </c>
      <c r="D28" s="193">
        <v>27</v>
      </c>
      <c r="E28" s="172">
        <f t="shared" si="5"/>
        <v>8</v>
      </c>
      <c r="F28" s="194">
        <f t="shared" si="9"/>
        <v>8</v>
      </c>
      <c r="G28" s="195"/>
      <c r="H28" s="196"/>
      <c r="I28" s="197"/>
      <c r="J28" s="1385"/>
      <c r="K28" s="218">
        <f t="shared" si="4"/>
        <v>0</v>
      </c>
      <c r="L28" s="134">
        <f t="shared" si="6"/>
        <v>0</v>
      </c>
      <c r="M28" s="485">
        <f t="shared" si="7"/>
        <v>0</v>
      </c>
      <c r="N28" s="219">
        <f t="shared" si="8"/>
        <v>8</v>
      </c>
      <c r="O28" s="771"/>
      <c r="P28" s="521"/>
      <c r="Q28" s="522"/>
      <c r="R28" s="523"/>
      <c r="S28" s="665"/>
      <c r="T28" s="305" t="s">
        <v>68</v>
      </c>
      <c r="U28" s="305" t="s">
        <v>68</v>
      </c>
      <c r="V28" s="305"/>
      <c r="W28" s="305"/>
      <c r="X28" s="305" t="s">
        <v>68</v>
      </c>
      <c r="Y28" s="849"/>
      <c r="Z28" s="855"/>
      <c r="AA28" s="858"/>
      <c r="AB28" s="940"/>
      <c r="AC28" s="849"/>
      <c r="AD28" s="1085"/>
      <c r="AE28" s="1088"/>
      <c r="AF28" s="1071"/>
      <c r="AG28" s="1076"/>
      <c r="AH28" s="1073" t="s">
        <v>68</v>
      </c>
      <c r="AI28" s="1200"/>
      <c r="AJ28" s="1088"/>
      <c r="AK28" s="736"/>
      <c r="AL28" s="1298">
        <v>8</v>
      </c>
      <c r="AM28" s="1305"/>
      <c r="AN28" s="1301"/>
      <c r="AO28" s="1374"/>
      <c r="AP28" s="290"/>
      <c r="AQ28" s="290"/>
      <c r="AR28" s="290"/>
      <c r="AS28" s="290"/>
      <c r="AT28" s="290"/>
      <c r="AU28" s="290"/>
    </row>
    <row r="29" spans="1:47" s="57" customFormat="1" ht="15">
      <c r="A29" s="189" t="s">
        <v>743</v>
      </c>
      <c r="B29" s="27" t="s">
        <v>38</v>
      </c>
      <c r="C29" s="190" t="s">
        <v>54</v>
      </c>
      <c r="D29" s="193">
        <v>28</v>
      </c>
      <c r="E29" s="172">
        <f t="shared" si="5"/>
        <v>8</v>
      </c>
      <c r="F29" s="194">
        <f t="shared" si="9"/>
        <v>8</v>
      </c>
      <c r="G29" s="195"/>
      <c r="H29" s="196"/>
      <c r="I29" s="197"/>
      <c r="J29" s="1385"/>
      <c r="K29" s="218">
        <f t="shared" si="4"/>
        <v>0</v>
      </c>
      <c r="L29" s="134">
        <f t="shared" si="6"/>
        <v>0</v>
      </c>
      <c r="M29" s="485">
        <f t="shared" si="7"/>
        <v>8</v>
      </c>
      <c r="N29" s="219">
        <f t="shared" si="8"/>
        <v>0</v>
      </c>
      <c r="O29" s="771"/>
      <c r="P29" s="521"/>
      <c r="Q29" s="522"/>
      <c r="R29" s="523"/>
      <c r="S29" s="665"/>
      <c r="T29" s="305" t="s">
        <v>68</v>
      </c>
      <c r="U29" s="305" t="s">
        <v>68</v>
      </c>
      <c r="V29" s="305"/>
      <c r="W29" s="305"/>
      <c r="X29" s="305" t="s">
        <v>68</v>
      </c>
      <c r="Y29" s="849"/>
      <c r="Z29" s="855"/>
      <c r="AA29" s="858"/>
      <c r="AB29" s="941"/>
      <c r="AC29" s="849"/>
      <c r="AD29" s="1085"/>
      <c r="AE29" s="1089">
        <v>6</v>
      </c>
      <c r="AF29" s="1072"/>
      <c r="AG29" s="1077"/>
      <c r="AH29" s="1073" t="s">
        <v>68</v>
      </c>
      <c r="AI29" s="1199"/>
      <c r="AJ29" s="1089"/>
      <c r="AK29" s="736"/>
      <c r="AL29" s="1073"/>
      <c r="AM29" s="1304"/>
      <c r="AN29" s="1300">
        <v>2</v>
      </c>
      <c r="AO29" s="1373"/>
      <c r="AP29" s="290"/>
      <c r="AQ29" s="290"/>
      <c r="AR29" s="290"/>
      <c r="AS29" s="290"/>
      <c r="AT29" s="290"/>
      <c r="AU29" s="290"/>
    </row>
    <row r="30" spans="1:47" s="57" customFormat="1" ht="15">
      <c r="A30" s="189" t="s">
        <v>636</v>
      </c>
      <c r="B30" s="27" t="s">
        <v>142</v>
      </c>
      <c r="C30" s="364" t="s">
        <v>533</v>
      </c>
      <c r="D30" s="193">
        <v>29</v>
      </c>
      <c r="E30" s="172">
        <f t="shared" si="5"/>
        <v>8</v>
      </c>
      <c r="F30" s="194">
        <f t="shared" si="9"/>
        <v>6</v>
      </c>
      <c r="G30" s="195"/>
      <c r="H30" s="196"/>
      <c r="I30" s="197"/>
      <c r="J30" s="1385"/>
      <c r="K30" s="218">
        <f t="shared" si="4"/>
        <v>0</v>
      </c>
      <c r="L30" s="134">
        <f t="shared" si="6"/>
        <v>2</v>
      </c>
      <c r="M30" s="485">
        <f t="shared" si="7"/>
        <v>6</v>
      </c>
      <c r="N30" s="219">
        <f t="shared" si="8"/>
        <v>0</v>
      </c>
      <c r="O30" s="771"/>
      <c r="P30" s="521"/>
      <c r="Q30" s="522"/>
      <c r="R30" s="523"/>
      <c r="S30" s="665"/>
      <c r="T30" s="305" t="s">
        <v>68</v>
      </c>
      <c r="U30" s="305" t="s">
        <v>68</v>
      </c>
      <c r="V30" s="305"/>
      <c r="W30" s="305"/>
      <c r="X30" s="305" t="s">
        <v>68</v>
      </c>
      <c r="Y30" s="849">
        <v>6</v>
      </c>
      <c r="Z30" s="855"/>
      <c r="AA30" s="858">
        <v>2</v>
      </c>
      <c r="AB30" s="940"/>
      <c r="AC30" s="849"/>
      <c r="AD30" s="1085"/>
      <c r="AE30" s="1088"/>
      <c r="AF30" s="1071"/>
      <c r="AG30" s="1076"/>
      <c r="AH30" s="1073" t="s">
        <v>68</v>
      </c>
      <c r="AI30" s="1200"/>
      <c r="AJ30" s="1088"/>
      <c r="AK30" s="736"/>
      <c r="AL30" s="1298"/>
      <c r="AM30" s="1305"/>
      <c r="AN30" s="1301"/>
      <c r="AO30" s="1374"/>
      <c r="AP30" s="290"/>
      <c r="AQ30" s="290"/>
      <c r="AR30" s="290"/>
      <c r="AS30" s="290"/>
      <c r="AT30" s="290"/>
      <c r="AU30" s="290"/>
    </row>
    <row r="31" spans="1:47" s="57" customFormat="1" ht="15">
      <c r="A31" s="661" t="s">
        <v>434</v>
      </c>
      <c r="B31" s="662" t="s">
        <v>435</v>
      </c>
      <c r="C31" s="1203" t="s">
        <v>53</v>
      </c>
      <c r="D31" s="193">
        <v>30</v>
      </c>
      <c r="E31" s="172">
        <f t="shared" si="5"/>
        <v>8</v>
      </c>
      <c r="F31" s="194">
        <f t="shared" si="9"/>
        <v>0</v>
      </c>
      <c r="G31" s="195"/>
      <c r="H31" s="196"/>
      <c r="I31" s="197"/>
      <c r="J31" s="1385"/>
      <c r="K31" s="218">
        <f t="shared" si="4"/>
        <v>0</v>
      </c>
      <c r="L31" s="134">
        <f t="shared" si="6"/>
        <v>8</v>
      </c>
      <c r="M31" s="485">
        <f t="shared" si="7"/>
        <v>0</v>
      </c>
      <c r="N31" s="219">
        <f t="shared" si="8"/>
        <v>0</v>
      </c>
      <c r="O31" s="771"/>
      <c r="P31" s="521"/>
      <c r="Q31" s="522"/>
      <c r="R31" s="523">
        <v>6</v>
      </c>
      <c r="S31" s="665"/>
      <c r="T31" s="301" t="s">
        <v>68</v>
      </c>
      <c r="U31" s="301" t="s">
        <v>68</v>
      </c>
      <c r="V31" s="667"/>
      <c r="W31" s="716"/>
      <c r="X31" s="301" t="s">
        <v>68</v>
      </c>
      <c r="Y31" s="849"/>
      <c r="Z31" s="855"/>
      <c r="AA31" s="858"/>
      <c r="AB31" s="940"/>
      <c r="AC31" s="849"/>
      <c r="AD31" s="1085"/>
      <c r="AE31" s="1088"/>
      <c r="AF31" s="1071"/>
      <c r="AG31" s="1076"/>
      <c r="AH31" s="1073" t="s">
        <v>68</v>
      </c>
      <c r="AI31" s="1200"/>
      <c r="AJ31" s="1088"/>
      <c r="AK31" s="736">
        <v>2</v>
      </c>
      <c r="AL31" s="1298"/>
      <c r="AM31" s="1305"/>
      <c r="AN31" s="1301"/>
      <c r="AO31" s="1374"/>
      <c r="AP31" s="290"/>
      <c r="AQ31" s="290"/>
      <c r="AR31" s="290"/>
      <c r="AS31" s="290"/>
      <c r="AT31" s="290"/>
      <c r="AU31" s="290"/>
    </row>
    <row r="32" spans="1:47" s="57" customFormat="1" ht="15">
      <c r="A32" s="189" t="s">
        <v>282</v>
      </c>
      <c r="B32" s="27" t="s">
        <v>12</v>
      </c>
      <c r="C32" s="496" t="s">
        <v>41</v>
      </c>
      <c r="D32" s="193">
        <v>31</v>
      </c>
      <c r="E32" s="172">
        <f t="shared" si="5"/>
        <v>6</v>
      </c>
      <c r="F32" s="194">
        <f t="shared" si="9"/>
        <v>26</v>
      </c>
      <c r="G32" s="195"/>
      <c r="H32" s="196"/>
      <c r="I32" s="197">
        <v>12</v>
      </c>
      <c r="J32" s="1385">
        <v>8</v>
      </c>
      <c r="K32" s="218">
        <f t="shared" si="4"/>
        <v>0</v>
      </c>
      <c r="L32" s="134">
        <f t="shared" si="6"/>
        <v>0</v>
      </c>
      <c r="M32" s="485">
        <f t="shared" si="7"/>
        <v>0</v>
      </c>
      <c r="N32" s="219">
        <f t="shared" si="8"/>
        <v>6</v>
      </c>
      <c r="O32" s="771"/>
      <c r="P32" s="521"/>
      <c r="Q32" s="522"/>
      <c r="R32" s="523"/>
      <c r="S32" s="665"/>
      <c r="T32" s="301" t="s">
        <v>68</v>
      </c>
      <c r="U32" s="301" t="s">
        <v>68</v>
      </c>
      <c r="V32" s="667">
        <v>6</v>
      </c>
      <c r="W32" s="716"/>
      <c r="X32" s="301" t="s">
        <v>68</v>
      </c>
      <c r="Y32" s="849"/>
      <c r="Z32" s="855"/>
      <c r="AA32" s="858"/>
      <c r="AB32" s="940"/>
      <c r="AC32" s="849"/>
      <c r="AD32" s="1085"/>
      <c r="AE32" s="1088"/>
      <c r="AF32" s="1071"/>
      <c r="AG32" s="1076"/>
      <c r="AH32" s="1073" t="s">
        <v>68</v>
      </c>
      <c r="AI32" s="1200"/>
      <c r="AJ32" s="1088"/>
      <c r="AK32" s="736"/>
      <c r="AL32" s="1298"/>
      <c r="AM32" s="1305"/>
      <c r="AN32" s="1301"/>
      <c r="AO32" s="1374"/>
      <c r="AP32" s="290"/>
      <c r="AQ32" s="290"/>
      <c r="AR32" s="290"/>
      <c r="AS32" s="290"/>
      <c r="AT32" s="290"/>
      <c r="AU32" s="290"/>
    </row>
    <row r="33" spans="1:47" s="57" customFormat="1" ht="15">
      <c r="A33" s="189" t="s">
        <v>771</v>
      </c>
      <c r="B33" s="27" t="s">
        <v>410</v>
      </c>
      <c r="C33" s="496" t="s">
        <v>53</v>
      </c>
      <c r="D33" s="193">
        <v>32</v>
      </c>
      <c r="E33" s="172">
        <f t="shared" si="5"/>
        <v>6</v>
      </c>
      <c r="F33" s="194">
        <f t="shared" si="9"/>
        <v>6</v>
      </c>
      <c r="G33" s="195"/>
      <c r="H33" s="196"/>
      <c r="I33" s="197"/>
      <c r="J33" s="1385"/>
      <c r="K33" s="218">
        <f t="shared" si="4"/>
        <v>0</v>
      </c>
      <c r="L33" s="134">
        <f t="shared" si="6"/>
        <v>0</v>
      </c>
      <c r="M33" s="485">
        <f t="shared" si="7"/>
        <v>6</v>
      </c>
      <c r="N33" s="219">
        <f t="shared" si="8"/>
        <v>0</v>
      </c>
      <c r="O33" s="771"/>
      <c r="P33" s="521"/>
      <c r="Q33" s="522"/>
      <c r="R33" s="523"/>
      <c r="S33" s="665"/>
      <c r="T33" s="305" t="s">
        <v>68</v>
      </c>
      <c r="U33" s="305" t="s">
        <v>68</v>
      </c>
      <c r="V33" s="305"/>
      <c r="W33" s="305"/>
      <c r="X33" s="305" t="s">
        <v>68</v>
      </c>
      <c r="Y33" s="269"/>
      <c r="Z33" s="855"/>
      <c r="AA33" s="858"/>
      <c r="AB33" s="941"/>
      <c r="AC33" s="849"/>
      <c r="AD33" s="1085"/>
      <c r="AE33" s="1089"/>
      <c r="AF33" s="1073"/>
      <c r="AG33" s="1077"/>
      <c r="AH33" s="1073" t="s">
        <v>68</v>
      </c>
      <c r="AI33" s="1199"/>
      <c r="AJ33" s="1089"/>
      <c r="AK33" s="736"/>
      <c r="AL33" s="1073"/>
      <c r="AM33" s="1304"/>
      <c r="AN33" s="1300">
        <v>6</v>
      </c>
      <c r="AO33" s="1373"/>
      <c r="AP33" s="290"/>
      <c r="AQ33" s="290"/>
      <c r="AR33" s="290"/>
      <c r="AS33" s="290"/>
      <c r="AT33" s="290"/>
      <c r="AU33" s="290"/>
    </row>
    <row r="34" spans="1:47" s="57" customFormat="1" ht="15">
      <c r="A34" s="189" t="s">
        <v>581</v>
      </c>
      <c r="B34" s="27" t="s">
        <v>657</v>
      </c>
      <c r="C34" s="734" t="s">
        <v>16</v>
      </c>
      <c r="D34" s="193">
        <v>33</v>
      </c>
      <c r="E34" s="172">
        <f aca="true" t="shared" si="10" ref="E34:E65">K34+L34+M34+N34</f>
        <v>4</v>
      </c>
      <c r="F34" s="194">
        <f t="shared" si="9"/>
        <v>4</v>
      </c>
      <c r="G34" s="195"/>
      <c r="H34" s="196"/>
      <c r="I34" s="197"/>
      <c r="J34" s="1385"/>
      <c r="K34" s="218">
        <f t="shared" si="4"/>
        <v>0</v>
      </c>
      <c r="L34" s="134">
        <f aca="true" t="shared" si="11" ref="L34:L65">R34+AA34+AG34+AK34+AO34</f>
        <v>0</v>
      </c>
      <c r="M34" s="485">
        <f aca="true" t="shared" si="12" ref="M34:M65">O34+W34+Y34+AC34+AE34+AJ34+AN34</f>
        <v>0</v>
      </c>
      <c r="N34" s="219">
        <f aca="true" t="shared" si="13" ref="N34:N65">Q34+S34+V34+AD34+AL34+AB34</f>
        <v>4</v>
      </c>
      <c r="O34" s="771"/>
      <c r="P34" s="521"/>
      <c r="Q34" s="522"/>
      <c r="R34" s="523"/>
      <c r="S34" s="665"/>
      <c r="T34" s="301" t="s">
        <v>68</v>
      </c>
      <c r="U34" s="301" t="s">
        <v>68</v>
      </c>
      <c r="V34" s="667"/>
      <c r="W34" s="716"/>
      <c r="X34" s="301" t="s">
        <v>68</v>
      </c>
      <c r="Y34" s="849"/>
      <c r="Z34" s="855"/>
      <c r="AA34" s="858"/>
      <c r="AB34" s="940"/>
      <c r="AC34" s="849"/>
      <c r="AD34" s="1085"/>
      <c r="AE34" s="1088"/>
      <c r="AF34" s="1071"/>
      <c r="AG34" s="1076"/>
      <c r="AH34" s="1073" t="s">
        <v>68</v>
      </c>
      <c r="AI34" s="1200"/>
      <c r="AJ34" s="1088"/>
      <c r="AK34" s="736"/>
      <c r="AL34" s="1298">
        <v>4</v>
      </c>
      <c r="AM34" s="1305"/>
      <c r="AN34" s="1301"/>
      <c r="AO34" s="1374"/>
      <c r="AP34" s="290"/>
      <c r="AQ34" s="290"/>
      <c r="AR34" s="290"/>
      <c r="AS34" s="290"/>
      <c r="AT34" s="290"/>
      <c r="AU34" s="290"/>
    </row>
    <row r="35" spans="1:47" s="57" customFormat="1" ht="15">
      <c r="A35" s="189" t="s">
        <v>676</v>
      </c>
      <c r="B35" s="27" t="s">
        <v>677</v>
      </c>
      <c r="C35" s="734" t="s">
        <v>15</v>
      </c>
      <c r="D35" s="193">
        <v>33</v>
      </c>
      <c r="E35" s="172">
        <f t="shared" si="10"/>
        <v>4</v>
      </c>
      <c r="F35" s="194">
        <f t="shared" si="9"/>
        <v>4</v>
      </c>
      <c r="G35" s="195"/>
      <c r="H35" s="196"/>
      <c r="I35" s="197"/>
      <c r="J35" s="1385"/>
      <c r="K35" s="218">
        <f t="shared" si="4"/>
        <v>0</v>
      </c>
      <c r="L35" s="134">
        <f t="shared" si="11"/>
        <v>0</v>
      </c>
      <c r="M35" s="485">
        <f t="shared" si="12"/>
        <v>0</v>
      </c>
      <c r="N35" s="219">
        <f t="shared" si="13"/>
        <v>4</v>
      </c>
      <c r="O35" s="771"/>
      <c r="P35" s="521"/>
      <c r="Q35" s="522"/>
      <c r="R35" s="523"/>
      <c r="S35" s="665"/>
      <c r="T35" s="305" t="s">
        <v>68</v>
      </c>
      <c r="U35" s="305" t="s">
        <v>68</v>
      </c>
      <c r="V35" s="305"/>
      <c r="W35" s="305"/>
      <c r="X35" s="305" t="s">
        <v>68</v>
      </c>
      <c r="Y35" s="849"/>
      <c r="Z35" s="855"/>
      <c r="AA35" s="858"/>
      <c r="AB35" s="940">
        <v>4</v>
      </c>
      <c r="AC35" s="849"/>
      <c r="AD35" s="1085"/>
      <c r="AE35" s="1088"/>
      <c r="AF35" s="1071"/>
      <c r="AG35" s="1076"/>
      <c r="AH35" s="1073" t="s">
        <v>68</v>
      </c>
      <c r="AI35" s="1200"/>
      <c r="AJ35" s="1088"/>
      <c r="AK35" s="736"/>
      <c r="AL35" s="1298"/>
      <c r="AM35" s="1305"/>
      <c r="AN35" s="1301"/>
      <c r="AO35" s="1374"/>
      <c r="AP35" s="290"/>
      <c r="AQ35" s="290"/>
      <c r="AR35" s="290"/>
      <c r="AS35" s="290"/>
      <c r="AT35" s="290"/>
      <c r="AU35" s="290"/>
    </row>
    <row r="36" spans="1:47" s="57" customFormat="1" ht="15">
      <c r="A36" s="189" t="s">
        <v>481</v>
      </c>
      <c r="B36" s="27" t="s">
        <v>838</v>
      </c>
      <c r="C36" s="734" t="s">
        <v>51</v>
      </c>
      <c r="D36" s="193">
        <v>35</v>
      </c>
      <c r="E36" s="172">
        <f t="shared" si="10"/>
        <v>4</v>
      </c>
      <c r="F36" s="194">
        <f t="shared" si="9"/>
        <v>4</v>
      </c>
      <c r="G36" s="195"/>
      <c r="H36" s="196"/>
      <c r="I36" s="197"/>
      <c r="J36" s="1385"/>
      <c r="K36" s="218">
        <f t="shared" si="4"/>
        <v>4</v>
      </c>
      <c r="L36" s="134">
        <f t="shared" si="11"/>
        <v>0</v>
      </c>
      <c r="M36" s="485">
        <f t="shared" si="12"/>
        <v>0</v>
      </c>
      <c r="N36" s="219">
        <f t="shared" si="13"/>
        <v>0</v>
      </c>
      <c r="O36" s="771"/>
      <c r="P36" s="521"/>
      <c r="Q36" s="522"/>
      <c r="R36" s="523"/>
      <c r="S36" s="665"/>
      <c r="T36" s="305"/>
      <c r="U36" s="305"/>
      <c r="V36" s="305"/>
      <c r="W36" s="305"/>
      <c r="X36" s="305"/>
      <c r="Y36" s="849"/>
      <c r="Z36" s="855"/>
      <c r="AA36" s="858"/>
      <c r="AB36" s="940"/>
      <c r="AC36" s="849"/>
      <c r="AD36" s="1085"/>
      <c r="AE36" s="1088"/>
      <c r="AF36" s="1071"/>
      <c r="AG36" s="1076"/>
      <c r="AH36" s="1073" t="s">
        <v>68</v>
      </c>
      <c r="AI36" s="1200"/>
      <c r="AJ36" s="1088"/>
      <c r="AK36" s="736"/>
      <c r="AL36" s="1298"/>
      <c r="AM36" s="1305">
        <v>4</v>
      </c>
      <c r="AN36" s="1301"/>
      <c r="AO36" s="1374"/>
      <c r="AP36" s="290"/>
      <c r="AQ36" s="290"/>
      <c r="AR36" s="290"/>
      <c r="AS36" s="290"/>
      <c r="AT36" s="290"/>
      <c r="AU36" s="290"/>
    </row>
    <row r="37" spans="1:47" s="57" customFormat="1" ht="15">
      <c r="A37" s="189" t="s">
        <v>829</v>
      </c>
      <c r="B37" s="27" t="s">
        <v>501</v>
      </c>
      <c r="C37" s="190" t="s">
        <v>16</v>
      </c>
      <c r="D37" s="193">
        <v>35</v>
      </c>
      <c r="E37" s="172">
        <f t="shared" si="10"/>
        <v>4</v>
      </c>
      <c r="F37" s="194">
        <f t="shared" si="9"/>
        <v>4</v>
      </c>
      <c r="G37" s="195"/>
      <c r="H37" s="196"/>
      <c r="I37" s="197"/>
      <c r="J37" s="1385"/>
      <c r="K37" s="218">
        <f t="shared" si="4"/>
        <v>0</v>
      </c>
      <c r="L37" s="134">
        <f t="shared" si="11"/>
        <v>0</v>
      </c>
      <c r="M37" s="485">
        <f t="shared" si="12"/>
        <v>4</v>
      </c>
      <c r="N37" s="219">
        <f t="shared" si="13"/>
        <v>0</v>
      </c>
      <c r="O37" s="771"/>
      <c r="P37" s="521"/>
      <c r="Q37" s="525"/>
      <c r="R37" s="526"/>
      <c r="S37" s="667"/>
      <c r="T37" s="305" t="s">
        <v>68</v>
      </c>
      <c r="U37" s="305" t="s">
        <v>68</v>
      </c>
      <c r="V37" s="305"/>
      <c r="W37" s="305"/>
      <c r="X37" s="305" t="s">
        <v>68</v>
      </c>
      <c r="Y37" s="269"/>
      <c r="Z37" s="855"/>
      <c r="AA37" s="858"/>
      <c r="AB37" s="941"/>
      <c r="AC37" s="849"/>
      <c r="AD37" s="1085"/>
      <c r="AE37" s="1089"/>
      <c r="AF37" s="1073"/>
      <c r="AG37" s="1077"/>
      <c r="AH37" s="1073" t="s">
        <v>68</v>
      </c>
      <c r="AI37" s="1199"/>
      <c r="AJ37" s="1089"/>
      <c r="AK37" s="1205"/>
      <c r="AL37" s="1073"/>
      <c r="AM37" s="1304"/>
      <c r="AN37" s="1300">
        <v>4</v>
      </c>
      <c r="AO37" s="1373"/>
      <c r="AP37" s="290"/>
      <c r="AQ37" s="290"/>
      <c r="AR37" s="290"/>
      <c r="AS37" s="290"/>
      <c r="AT37" s="290"/>
      <c r="AU37" s="290"/>
    </row>
    <row r="38" spans="1:47" s="57" customFormat="1" ht="15">
      <c r="A38" s="661" t="s">
        <v>483</v>
      </c>
      <c r="B38" s="662" t="s">
        <v>484</v>
      </c>
      <c r="C38" s="681" t="s">
        <v>734</v>
      </c>
      <c r="D38" s="193">
        <v>37</v>
      </c>
      <c r="E38" s="172">
        <f t="shared" si="10"/>
        <v>3</v>
      </c>
      <c r="F38" s="194">
        <f t="shared" si="9"/>
        <v>2</v>
      </c>
      <c r="G38" s="195"/>
      <c r="H38" s="196"/>
      <c r="I38" s="197"/>
      <c r="J38" s="1385"/>
      <c r="K38" s="218">
        <f t="shared" si="4"/>
        <v>2</v>
      </c>
      <c r="L38" s="134">
        <f t="shared" si="11"/>
        <v>1</v>
      </c>
      <c r="M38" s="485">
        <f t="shared" si="12"/>
        <v>0</v>
      </c>
      <c r="N38" s="219">
        <f t="shared" si="13"/>
        <v>0</v>
      </c>
      <c r="O38" s="771"/>
      <c r="P38" s="521"/>
      <c r="Q38" s="522"/>
      <c r="R38" s="523"/>
      <c r="S38" s="665"/>
      <c r="T38" s="305" t="s">
        <v>68</v>
      </c>
      <c r="U38" s="305" t="s">
        <v>68</v>
      </c>
      <c r="V38" s="305"/>
      <c r="W38" s="305"/>
      <c r="X38" s="305" t="s">
        <v>68</v>
      </c>
      <c r="Y38" s="849"/>
      <c r="Z38" s="855"/>
      <c r="AA38" s="858"/>
      <c r="AB38" s="940"/>
      <c r="AC38" s="849"/>
      <c r="AD38" s="1085"/>
      <c r="AE38" s="1088"/>
      <c r="AF38" s="1071"/>
      <c r="AG38" s="1076"/>
      <c r="AH38" s="1073" t="s">
        <v>68</v>
      </c>
      <c r="AI38" s="1200"/>
      <c r="AJ38" s="1088"/>
      <c r="AK38" s="736"/>
      <c r="AL38" s="1298"/>
      <c r="AM38" s="1305">
        <v>2</v>
      </c>
      <c r="AN38" s="1301"/>
      <c r="AO38" s="1374">
        <v>1</v>
      </c>
      <c r="AP38" s="290"/>
      <c r="AQ38" s="290"/>
      <c r="AR38" s="290"/>
      <c r="AS38" s="290"/>
      <c r="AT38" s="290"/>
      <c r="AU38" s="290"/>
    </row>
    <row r="39" spans="1:47" s="57" customFormat="1" ht="15">
      <c r="A39" s="189" t="s">
        <v>306</v>
      </c>
      <c r="B39" s="27" t="s">
        <v>231</v>
      </c>
      <c r="C39" s="190" t="s">
        <v>62</v>
      </c>
      <c r="D39" s="193">
        <v>38</v>
      </c>
      <c r="E39" s="172">
        <f t="shared" si="10"/>
        <v>2</v>
      </c>
      <c r="F39" s="194">
        <f t="shared" si="9"/>
        <v>9</v>
      </c>
      <c r="G39" s="195"/>
      <c r="H39" s="196"/>
      <c r="I39" s="197">
        <v>1</v>
      </c>
      <c r="J39" s="1385">
        <v>6</v>
      </c>
      <c r="K39" s="218">
        <f t="shared" si="4"/>
        <v>0</v>
      </c>
      <c r="L39" s="134">
        <f t="shared" si="11"/>
        <v>0</v>
      </c>
      <c r="M39" s="485">
        <f t="shared" si="12"/>
        <v>0</v>
      </c>
      <c r="N39" s="219">
        <f t="shared" si="13"/>
        <v>2</v>
      </c>
      <c r="O39" s="771"/>
      <c r="P39" s="521"/>
      <c r="Q39" s="522"/>
      <c r="R39" s="523"/>
      <c r="S39" s="665"/>
      <c r="T39" s="301" t="s">
        <v>68</v>
      </c>
      <c r="U39" s="301" t="s">
        <v>68</v>
      </c>
      <c r="V39" s="667"/>
      <c r="W39" s="716"/>
      <c r="X39" s="301" t="s">
        <v>68</v>
      </c>
      <c r="Y39" s="849"/>
      <c r="Z39" s="855"/>
      <c r="AA39" s="858"/>
      <c r="AB39" s="941">
        <v>2</v>
      </c>
      <c r="AC39" s="849"/>
      <c r="AD39" s="1085"/>
      <c r="AE39" s="1089"/>
      <c r="AF39" s="1072"/>
      <c r="AG39" s="1077"/>
      <c r="AH39" s="1073" t="s">
        <v>68</v>
      </c>
      <c r="AI39" s="1199"/>
      <c r="AJ39" s="1089"/>
      <c r="AK39" s="736"/>
      <c r="AL39" s="1073"/>
      <c r="AM39" s="1304"/>
      <c r="AN39" s="1300"/>
      <c r="AO39" s="1373"/>
      <c r="AP39" s="290"/>
      <c r="AQ39" s="290"/>
      <c r="AR39" s="290"/>
      <c r="AS39" s="290"/>
      <c r="AT39" s="290"/>
      <c r="AU39" s="290"/>
    </row>
    <row r="40" spans="1:47" s="57" customFormat="1" ht="15">
      <c r="A40" s="189" t="s">
        <v>291</v>
      </c>
      <c r="B40" s="27" t="s">
        <v>66</v>
      </c>
      <c r="C40" s="190" t="s">
        <v>53</v>
      </c>
      <c r="D40" s="193">
        <v>39</v>
      </c>
      <c r="E40" s="172">
        <f t="shared" si="10"/>
        <v>2</v>
      </c>
      <c r="F40" s="194">
        <f t="shared" si="9"/>
        <v>12</v>
      </c>
      <c r="G40" s="195"/>
      <c r="H40" s="196"/>
      <c r="I40" s="197">
        <v>8</v>
      </c>
      <c r="J40" s="1385">
        <v>2</v>
      </c>
      <c r="K40" s="218">
        <f t="shared" si="4"/>
        <v>0</v>
      </c>
      <c r="L40" s="134">
        <f t="shared" si="11"/>
        <v>0</v>
      </c>
      <c r="M40" s="485">
        <f t="shared" si="12"/>
        <v>0</v>
      </c>
      <c r="N40" s="219">
        <f t="shared" si="13"/>
        <v>2</v>
      </c>
      <c r="O40" s="771"/>
      <c r="P40" s="521"/>
      <c r="Q40" s="522">
        <v>2</v>
      </c>
      <c r="R40" s="523"/>
      <c r="S40" s="665"/>
      <c r="T40" s="301" t="s">
        <v>68</v>
      </c>
      <c r="U40" s="301" t="s">
        <v>68</v>
      </c>
      <c r="V40" s="667"/>
      <c r="W40" s="716"/>
      <c r="X40" s="301" t="s">
        <v>68</v>
      </c>
      <c r="Y40" s="849"/>
      <c r="Z40" s="855"/>
      <c r="AA40" s="858"/>
      <c r="AB40" s="940"/>
      <c r="AC40" s="849"/>
      <c r="AD40" s="1085"/>
      <c r="AE40" s="1088"/>
      <c r="AF40" s="1071"/>
      <c r="AG40" s="1076"/>
      <c r="AH40" s="1073" t="s">
        <v>68</v>
      </c>
      <c r="AI40" s="1200"/>
      <c r="AJ40" s="1088"/>
      <c r="AK40" s="736"/>
      <c r="AL40" s="1298"/>
      <c r="AM40" s="1305"/>
      <c r="AN40" s="1301"/>
      <c r="AO40" s="1374"/>
      <c r="AP40" s="290"/>
      <c r="AQ40" s="290"/>
      <c r="AR40" s="290"/>
      <c r="AS40" s="290"/>
      <c r="AT40" s="290"/>
      <c r="AU40" s="290"/>
    </row>
    <row r="41" spans="1:47" s="57" customFormat="1" ht="15">
      <c r="A41" s="189" t="s">
        <v>656</v>
      </c>
      <c r="B41" s="27" t="s">
        <v>808</v>
      </c>
      <c r="C41" s="734" t="s">
        <v>149</v>
      </c>
      <c r="D41" s="193">
        <v>40</v>
      </c>
      <c r="E41" s="172">
        <f t="shared" si="10"/>
        <v>2</v>
      </c>
      <c r="F41" s="194">
        <f t="shared" si="9"/>
        <v>2</v>
      </c>
      <c r="G41" s="195"/>
      <c r="H41" s="196"/>
      <c r="I41" s="197"/>
      <c r="J41" s="1385"/>
      <c r="K41" s="218">
        <f t="shared" si="4"/>
        <v>0</v>
      </c>
      <c r="L41" s="134">
        <f t="shared" si="11"/>
        <v>0</v>
      </c>
      <c r="M41" s="485">
        <f t="shared" si="12"/>
        <v>0</v>
      </c>
      <c r="N41" s="219">
        <f t="shared" si="13"/>
        <v>2</v>
      </c>
      <c r="O41" s="771"/>
      <c r="P41" s="521"/>
      <c r="Q41" s="522"/>
      <c r="R41" s="523"/>
      <c r="S41" s="665"/>
      <c r="T41" s="305" t="s">
        <v>68</v>
      </c>
      <c r="U41" s="305" t="s">
        <v>68</v>
      </c>
      <c r="V41" s="305"/>
      <c r="W41" s="305"/>
      <c r="X41" s="305" t="s">
        <v>68</v>
      </c>
      <c r="Y41" s="849"/>
      <c r="Z41" s="855"/>
      <c r="AA41" s="858"/>
      <c r="AB41" s="940"/>
      <c r="AC41" s="849"/>
      <c r="AD41" s="1085"/>
      <c r="AE41" s="1088"/>
      <c r="AF41" s="1071"/>
      <c r="AG41" s="1076"/>
      <c r="AH41" s="1073" t="s">
        <v>68</v>
      </c>
      <c r="AI41" s="1200"/>
      <c r="AJ41" s="1088"/>
      <c r="AK41" s="736"/>
      <c r="AL41" s="1298">
        <v>2</v>
      </c>
      <c r="AM41" s="1305"/>
      <c r="AN41" s="1301"/>
      <c r="AO41" s="1374"/>
      <c r="AP41" s="290"/>
      <c r="AQ41" s="290"/>
      <c r="AR41" s="290"/>
      <c r="AS41" s="290"/>
      <c r="AT41" s="290"/>
      <c r="AU41" s="290"/>
    </row>
    <row r="42" spans="1:47" s="57" customFormat="1" ht="15">
      <c r="A42" s="189" t="s">
        <v>283</v>
      </c>
      <c r="B42" s="27" t="s">
        <v>36</v>
      </c>
      <c r="C42" s="190" t="s">
        <v>444</v>
      </c>
      <c r="D42" s="193">
        <v>41</v>
      </c>
      <c r="E42" s="172">
        <f t="shared" si="10"/>
        <v>2</v>
      </c>
      <c r="F42" s="194">
        <f t="shared" si="9"/>
        <v>20</v>
      </c>
      <c r="G42" s="195"/>
      <c r="H42" s="196"/>
      <c r="I42" s="197">
        <v>10</v>
      </c>
      <c r="J42" s="1385">
        <v>8</v>
      </c>
      <c r="K42" s="218">
        <f t="shared" si="4"/>
        <v>2</v>
      </c>
      <c r="L42" s="134">
        <f t="shared" si="11"/>
        <v>0</v>
      </c>
      <c r="M42" s="485">
        <f t="shared" si="12"/>
        <v>0</v>
      </c>
      <c r="N42" s="219">
        <f t="shared" si="13"/>
        <v>0</v>
      </c>
      <c r="O42" s="771"/>
      <c r="P42" s="521">
        <v>2</v>
      </c>
      <c r="Q42" s="522"/>
      <c r="R42" s="523"/>
      <c r="S42" s="665"/>
      <c r="T42" s="301" t="s">
        <v>68</v>
      </c>
      <c r="U42" s="301" t="s">
        <v>68</v>
      </c>
      <c r="V42" s="667"/>
      <c r="W42" s="716"/>
      <c r="X42" s="301" t="s">
        <v>68</v>
      </c>
      <c r="Y42" s="849"/>
      <c r="Z42" s="855"/>
      <c r="AA42" s="858"/>
      <c r="AB42" s="941"/>
      <c r="AC42" s="849"/>
      <c r="AD42" s="1085"/>
      <c r="AE42" s="1089"/>
      <c r="AF42" s="1072"/>
      <c r="AG42" s="1077"/>
      <c r="AH42" s="1073" t="s">
        <v>68</v>
      </c>
      <c r="AI42" s="1199"/>
      <c r="AJ42" s="1089"/>
      <c r="AK42" s="736"/>
      <c r="AL42" s="1073"/>
      <c r="AM42" s="1304"/>
      <c r="AN42" s="1300"/>
      <c r="AO42" s="1373"/>
      <c r="AP42" s="290"/>
      <c r="AQ42" s="290"/>
      <c r="AR42" s="290"/>
      <c r="AS42" s="290"/>
      <c r="AT42" s="290"/>
      <c r="AU42" s="290"/>
    </row>
    <row r="43" spans="1:47" s="57" customFormat="1" ht="15">
      <c r="A43" s="189" t="s">
        <v>733</v>
      </c>
      <c r="B43" s="27" t="s">
        <v>23</v>
      </c>
      <c r="C43" s="496" t="s">
        <v>734</v>
      </c>
      <c r="D43" s="193">
        <v>42</v>
      </c>
      <c r="E43" s="172">
        <f t="shared" si="10"/>
        <v>2</v>
      </c>
      <c r="F43" s="194">
        <f t="shared" si="9"/>
        <v>2</v>
      </c>
      <c r="G43" s="195"/>
      <c r="H43" s="196"/>
      <c r="I43" s="197"/>
      <c r="J43" s="1385"/>
      <c r="K43" s="218">
        <f t="shared" si="4"/>
        <v>0</v>
      </c>
      <c r="L43" s="134">
        <f t="shared" si="11"/>
        <v>0</v>
      </c>
      <c r="M43" s="485">
        <f t="shared" si="12"/>
        <v>0</v>
      </c>
      <c r="N43" s="219">
        <f t="shared" si="13"/>
        <v>2</v>
      </c>
      <c r="O43" s="771"/>
      <c r="P43" s="521"/>
      <c r="Q43" s="522"/>
      <c r="R43" s="523"/>
      <c r="S43" s="665"/>
      <c r="T43" s="305" t="s">
        <v>68</v>
      </c>
      <c r="U43" s="305" t="s">
        <v>68</v>
      </c>
      <c r="V43" s="305"/>
      <c r="W43" s="305"/>
      <c r="X43" s="305" t="s">
        <v>68</v>
      </c>
      <c r="Y43" s="849"/>
      <c r="Z43" s="855"/>
      <c r="AA43" s="858"/>
      <c r="AB43" s="941"/>
      <c r="AC43" s="849"/>
      <c r="AD43" s="1085">
        <v>2</v>
      </c>
      <c r="AE43" s="1089"/>
      <c r="AF43" s="1072"/>
      <c r="AG43" s="1077"/>
      <c r="AH43" s="1073" t="s">
        <v>68</v>
      </c>
      <c r="AI43" s="1199"/>
      <c r="AJ43" s="1089"/>
      <c r="AK43" s="736"/>
      <c r="AL43" s="1073"/>
      <c r="AM43" s="1304"/>
      <c r="AN43" s="1300"/>
      <c r="AO43" s="1373"/>
      <c r="AP43" s="290"/>
      <c r="AQ43" s="290"/>
      <c r="AR43" s="290"/>
      <c r="AS43" s="290"/>
      <c r="AT43" s="290"/>
      <c r="AU43" s="290"/>
    </row>
    <row r="44" spans="1:47" s="57" customFormat="1" ht="15">
      <c r="A44" s="189" t="s">
        <v>540</v>
      </c>
      <c r="B44" s="27" t="s">
        <v>541</v>
      </c>
      <c r="C44" s="496" t="s">
        <v>16</v>
      </c>
      <c r="D44" s="193">
        <v>43</v>
      </c>
      <c r="E44" s="172">
        <f t="shared" si="10"/>
        <v>2</v>
      </c>
      <c r="F44" s="194">
        <f t="shared" si="9"/>
        <v>2</v>
      </c>
      <c r="G44" s="195"/>
      <c r="H44" s="196"/>
      <c r="I44" s="197"/>
      <c r="J44" s="1385"/>
      <c r="K44" s="218">
        <f t="shared" si="4"/>
        <v>0</v>
      </c>
      <c r="L44" s="134">
        <f t="shared" si="11"/>
        <v>0</v>
      </c>
      <c r="M44" s="485">
        <f t="shared" si="12"/>
        <v>0</v>
      </c>
      <c r="N44" s="219">
        <f t="shared" si="13"/>
        <v>2</v>
      </c>
      <c r="O44" s="771"/>
      <c r="P44" s="521"/>
      <c r="Q44" s="522"/>
      <c r="R44" s="523"/>
      <c r="S44" s="665">
        <v>2</v>
      </c>
      <c r="T44" s="301" t="s">
        <v>68</v>
      </c>
      <c r="U44" s="301" t="s">
        <v>68</v>
      </c>
      <c r="V44" s="667"/>
      <c r="W44" s="716"/>
      <c r="X44" s="301" t="s">
        <v>68</v>
      </c>
      <c r="Y44" s="849"/>
      <c r="Z44" s="855"/>
      <c r="AA44" s="858"/>
      <c r="AB44" s="940"/>
      <c r="AC44" s="849"/>
      <c r="AD44" s="1085"/>
      <c r="AE44" s="1088"/>
      <c r="AF44" s="1071"/>
      <c r="AG44" s="1076"/>
      <c r="AH44" s="1073" t="s">
        <v>68</v>
      </c>
      <c r="AI44" s="1200"/>
      <c r="AJ44" s="1088"/>
      <c r="AK44" s="736"/>
      <c r="AL44" s="1298"/>
      <c r="AM44" s="1305"/>
      <c r="AN44" s="1301"/>
      <c r="AO44" s="1374"/>
      <c r="AP44" s="290"/>
      <c r="AQ44" s="290"/>
      <c r="AR44" s="290"/>
      <c r="AS44" s="290"/>
      <c r="AT44" s="290"/>
      <c r="AU44" s="290"/>
    </row>
    <row r="45" spans="1:47" s="57" customFormat="1" ht="15">
      <c r="A45" s="189" t="s">
        <v>770</v>
      </c>
      <c r="B45" s="27" t="s">
        <v>12</v>
      </c>
      <c r="C45" s="190" t="s">
        <v>149</v>
      </c>
      <c r="D45" s="193">
        <v>43</v>
      </c>
      <c r="E45" s="172">
        <f t="shared" si="10"/>
        <v>2</v>
      </c>
      <c r="F45" s="194">
        <f t="shared" si="9"/>
        <v>2</v>
      </c>
      <c r="G45" s="195"/>
      <c r="H45" s="196"/>
      <c r="I45" s="197"/>
      <c r="J45" s="1385"/>
      <c r="K45" s="218">
        <f t="shared" si="4"/>
        <v>2</v>
      </c>
      <c r="L45" s="134">
        <f t="shared" si="11"/>
        <v>0</v>
      </c>
      <c r="M45" s="485">
        <f t="shared" si="12"/>
        <v>0</v>
      </c>
      <c r="N45" s="219">
        <f t="shared" si="13"/>
        <v>0</v>
      </c>
      <c r="O45" s="771"/>
      <c r="P45" s="521"/>
      <c r="Q45" s="522"/>
      <c r="R45" s="523"/>
      <c r="S45" s="665"/>
      <c r="T45" s="305" t="s">
        <v>68</v>
      </c>
      <c r="U45" s="305" t="s">
        <v>68</v>
      </c>
      <c r="V45" s="305"/>
      <c r="W45" s="305"/>
      <c r="X45" s="305" t="s">
        <v>68</v>
      </c>
      <c r="Y45" s="269"/>
      <c r="Z45" s="855"/>
      <c r="AA45" s="858"/>
      <c r="AB45" s="941"/>
      <c r="AC45" s="849"/>
      <c r="AD45" s="1085"/>
      <c r="AE45" s="1089"/>
      <c r="AF45" s="1073"/>
      <c r="AG45" s="1077"/>
      <c r="AH45" s="1073" t="s">
        <v>68</v>
      </c>
      <c r="AI45" s="1200">
        <v>2</v>
      </c>
      <c r="AJ45" s="1088"/>
      <c r="AK45" s="736"/>
      <c r="AL45" s="1298"/>
      <c r="AM45" s="1305"/>
      <c r="AN45" s="1301"/>
      <c r="AO45" s="1374"/>
      <c r="AP45" s="290"/>
      <c r="AQ45" s="290"/>
      <c r="AR45" s="290"/>
      <c r="AS45" s="290"/>
      <c r="AT45" s="290"/>
      <c r="AU45" s="290"/>
    </row>
    <row r="46" spans="1:47" s="57" customFormat="1" ht="15">
      <c r="A46" s="189" t="s">
        <v>744</v>
      </c>
      <c r="B46" s="27" t="s">
        <v>745</v>
      </c>
      <c r="C46" s="190" t="s">
        <v>51</v>
      </c>
      <c r="D46" s="193">
        <v>43</v>
      </c>
      <c r="E46" s="172">
        <f t="shared" si="10"/>
        <v>2</v>
      </c>
      <c r="F46" s="194">
        <f t="shared" si="9"/>
        <v>2</v>
      </c>
      <c r="G46" s="195"/>
      <c r="H46" s="196"/>
      <c r="I46" s="197"/>
      <c r="J46" s="1385"/>
      <c r="K46" s="218">
        <f t="shared" si="4"/>
        <v>0</v>
      </c>
      <c r="L46" s="134">
        <f t="shared" si="11"/>
        <v>0</v>
      </c>
      <c r="M46" s="485">
        <f t="shared" si="12"/>
        <v>2</v>
      </c>
      <c r="N46" s="219">
        <f t="shared" si="13"/>
        <v>0</v>
      </c>
      <c r="O46" s="771"/>
      <c r="P46" s="521"/>
      <c r="Q46" s="522"/>
      <c r="R46" s="523"/>
      <c r="S46" s="665"/>
      <c r="T46" s="305" t="s">
        <v>68</v>
      </c>
      <c r="U46" s="305" t="s">
        <v>68</v>
      </c>
      <c r="V46" s="305"/>
      <c r="W46" s="305"/>
      <c r="X46" s="305" t="s">
        <v>68</v>
      </c>
      <c r="Y46" s="849"/>
      <c r="Z46" s="855"/>
      <c r="AA46" s="858"/>
      <c r="AB46" s="941"/>
      <c r="AC46" s="849"/>
      <c r="AD46" s="1085"/>
      <c r="AE46" s="1089">
        <v>2</v>
      </c>
      <c r="AF46" s="1072"/>
      <c r="AG46" s="1077"/>
      <c r="AH46" s="1073" t="s">
        <v>68</v>
      </c>
      <c r="AI46" s="1199"/>
      <c r="AJ46" s="1089"/>
      <c r="AK46" s="736"/>
      <c r="AL46" s="1073"/>
      <c r="AM46" s="1304"/>
      <c r="AN46" s="1300"/>
      <c r="AO46" s="1373"/>
      <c r="AP46" s="290"/>
      <c r="AQ46" s="290"/>
      <c r="AR46" s="290"/>
      <c r="AS46" s="290"/>
      <c r="AT46" s="290"/>
      <c r="AU46" s="290"/>
    </row>
    <row r="47" spans="1:47" s="57" customFormat="1" ht="15">
      <c r="A47" s="189" t="s">
        <v>433</v>
      </c>
      <c r="B47" s="27" t="s">
        <v>688</v>
      </c>
      <c r="C47" s="734" t="s">
        <v>5</v>
      </c>
      <c r="D47" s="193">
        <v>43</v>
      </c>
      <c r="E47" s="172">
        <f t="shared" si="10"/>
        <v>2</v>
      </c>
      <c r="F47" s="194">
        <f t="shared" si="9"/>
        <v>2</v>
      </c>
      <c r="G47" s="195"/>
      <c r="H47" s="196"/>
      <c r="I47" s="197"/>
      <c r="J47" s="1385"/>
      <c r="K47" s="218">
        <f t="shared" si="4"/>
        <v>0</v>
      </c>
      <c r="L47" s="134">
        <f t="shared" si="11"/>
        <v>0</v>
      </c>
      <c r="M47" s="485">
        <f t="shared" si="12"/>
        <v>2</v>
      </c>
      <c r="N47" s="219">
        <f t="shared" si="13"/>
        <v>0</v>
      </c>
      <c r="O47" s="771"/>
      <c r="P47" s="521"/>
      <c r="Q47" s="522"/>
      <c r="R47" s="523"/>
      <c r="S47" s="665"/>
      <c r="T47" s="305" t="s">
        <v>68</v>
      </c>
      <c r="U47" s="305" t="s">
        <v>68</v>
      </c>
      <c r="V47" s="305"/>
      <c r="W47" s="305"/>
      <c r="X47" s="305" t="s">
        <v>68</v>
      </c>
      <c r="Y47" s="849"/>
      <c r="Z47" s="855"/>
      <c r="AA47" s="858"/>
      <c r="AB47" s="940"/>
      <c r="AC47" s="849">
        <v>2</v>
      </c>
      <c r="AD47" s="1085"/>
      <c r="AE47" s="1088"/>
      <c r="AF47" s="1071"/>
      <c r="AG47" s="1076"/>
      <c r="AH47" s="1073" t="s">
        <v>68</v>
      </c>
      <c r="AI47" s="1200"/>
      <c r="AJ47" s="1088"/>
      <c r="AK47" s="736"/>
      <c r="AL47" s="1298"/>
      <c r="AM47" s="1305"/>
      <c r="AN47" s="1301"/>
      <c r="AO47" s="1374"/>
      <c r="AP47" s="290"/>
      <c r="AQ47" s="290"/>
      <c r="AR47" s="290"/>
      <c r="AS47" s="290"/>
      <c r="AT47" s="290"/>
      <c r="AU47" s="290"/>
    </row>
    <row r="48" spans="1:47" s="55" customFormat="1" ht="15">
      <c r="A48" s="189" t="s">
        <v>678</v>
      </c>
      <c r="B48" s="27" t="s">
        <v>679</v>
      </c>
      <c r="C48" s="734" t="s">
        <v>62</v>
      </c>
      <c r="D48" s="193">
        <v>47</v>
      </c>
      <c r="E48" s="172">
        <f t="shared" si="10"/>
        <v>1</v>
      </c>
      <c r="F48" s="194">
        <f t="shared" si="9"/>
        <v>1</v>
      </c>
      <c r="G48" s="195"/>
      <c r="H48" s="196"/>
      <c r="I48" s="197"/>
      <c r="J48" s="1385"/>
      <c r="K48" s="218">
        <f t="shared" si="4"/>
        <v>0</v>
      </c>
      <c r="L48" s="134">
        <f t="shared" si="11"/>
        <v>0</v>
      </c>
      <c r="M48" s="485">
        <f t="shared" si="12"/>
        <v>0</v>
      </c>
      <c r="N48" s="219">
        <f t="shared" si="13"/>
        <v>1</v>
      </c>
      <c r="O48" s="771"/>
      <c r="P48" s="521"/>
      <c r="Q48" s="522"/>
      <c r="R48" s="523"/>
      <c r="S48" s="665"/>
      <c r="T48" s="305" t="s">
        <v>68</v>
      </c>
      <c r="U48" s="305" t="s">
        <v>68</v>
      </c>
      <c r="V48" s="305"/>
      <c r="W48" s="305"/>
      <c r="X48" s="305" t="s">
        <v>68</v>
      </c>
      <c r="Y48" s="849"/>
      <c r="Z48" s="855"/>
      <c r="AA48" s="858"/>
      <c r="AB48" s="940">
        <v>1</v>
      </c>
      <c r="AC48" s="849"/>
      <c r="AD48" s="1085"/>
      <c r="AE48" s="1088"/>
      <c r="AF48" s="1071"/>
      <c r="AG48" s="1076"/>
      <c r="AH48" s="1073" t="s">
        <v>68</v>
      </c>
      <c r="AI48" s="1200"/>
      <c r="AJ48" s="1088"/>
      <c r="AK48" s="736"/>
      <c r="AL48" s="1298"/>
      <c r="AM48" s="1305"/>
      <c r="AN48" s="1301"/>
      <c r="AO48" s="1374"/>
      <c r="AP48" s="290"/>
      <c r="AQ48" s="290"/>
      <c r="AR48" s="290"/>
      <c r="AS48" s="290"/>
      <c r="AT48" s="290"/>
      <c r="AU48" s="290"/>
    </row>
    <row r="49" spans="1:47" s="57" customFormat="1" ht="15">
      <c r="A49" s="189" t="s">
        <v>746</v>
      </c>
      <c r="B49" s="27" t="s">
        <v>26</v>
      </c>
      <c r="C49" s="190" t="s">
        <v>54</v>
      </c>
      <c r="D49" s="193">
        <v>48</v>
      </c>
      <c r="E49" s="172">
        <f t="shared" si="10"/>
        <v>1</v>
      </c>
      <c r="F49" s="194">
        <f t="shared" si="9"/>
        <v>1</v>
      </c>
      <c r="G49" s="195"/>
      <c r="H49" s="196"/>
      <c r="I49" s="197"/>
      <c r="J49" s="1385"/>
      <c r="K49" s="218">
        <f t="shared" si="4"/>
        <v>0</v>
      </c>
      <c r="L49" s="134">
        <f t="shared" si="11"/>
        <v>0</v>
      </c>
      <c r="M49" s="485">
        <f t="shared" si="12"/>
        <v>1</v>
      </c>
      <c r="N49" s="219">
        <f t="shared" si="13"/>
        <v>0</v>
      </c>
      <c r="O49" s="771"/>
      <c r="P49" s="521"/>
      <c r="Q49" s="522"/>
      <c r="R49" s="523"/>
      <c r="S49" s="665"/>
      <c r="T49" s="305" t="s">
        <v>68</v>
      </c>
      <c r="U49" s="305" t="s">
        <v>68</v>
      </c>
      <c r="V49" s="305"/>
      <c r="W49" s="305"/>
      <c r="X49" s="305" t="s">
        <v>68</v>
      </c>
      <c r="Y49" s="849"/>
      <c r="Z49" s="855"/>
      <c r="AA49" s="858"/>
      <c r="AB49" s="941"/>
      <c r="AC49" s="849"/>
      <c r="AD49" s="1085"/>
      <c r="AE49" s="1089">
        <v>1</v>
      </c>
      <c r="AF49" s="1072"/>
      <c r="AG49" s="1077"/>
      <c r="AH49" s="1073" t="s">
        <v>68</v>
      </c>
      <c r="AI49" s="1199"/>
      <c r="AJ49" s="1089"/>
      <c r="AK49" s="736"/>
      <c r="AL49" s="1073"/>
      <c r="AM49" s="1304"/>
      <c r="AN49" s="1300"/>
      <c r="AO49" s="1373"/>
      <c r="AP49" s="290"/>
      <c r="AQ49" s="290"/>
      <c r="AR49" s="290"/>
      <c r="AS49" s="290"/>
      <c r="AT49" s="290"/>
      <c r="AU49" s="290"/>
    </row>
    <row r="50" spans="1:47" s="57" customFormat="1" ht="15">
      <c r="A50" s="189" t="s">
        <v>273</v>
      </c>
      <c r="B50" s="27" t="s">
        <v>148</v>
      </c>
      <c r="C50" s="190"/>
      <c r="D50" s="193"/>
      <c r="E50" s="172">
        <f t="shared" si="10"/>
        <v>0</v>
      </c>
      <c r="F50" s="194">
        <f t="shared" si="9"/>
        <v>27</v>
      </c>
      <c r="G50" s="195"/>
      <c r="H50" s="196"/>
      <c r="I50" s="197">
        <v>15</v>
      </c>
      <c r="J50" s="1385">
        <v>12</v>
      </c>
      <c r="K50" s="218">
        <f t="shared" si="4"/>
        <v>0</v>
      </c>
      <c r="L50" s="134">
        <f t="shared" si="11"/>
        <v>0</v>
      </c>
      <c r="M50" s="485">
        <f t="shared" si="12"/>
        <v>0</v>
      </c>
      <c r="N50" s="219">
        <f t="shared" si="13"/>
        <v>0</v>
      </c>
      <c r="O50" s="771"/>
      <c r="P50" s="521"/>
      <c r="Q50" s="522"/>
      <c r="R50" s="523"/>
      <c r="S50" s="665"/>
      <c r="T50" s="301" t="s">
        <v>68</v>
      </c>
      <c r="U50" s="301" t="s">
        <v>68</v>
      </c>
      <c r="V50" s="667"/>
      <c r="W50" s="716"/>
      <c r="X50" s="301" t="s">
        <v>68</v>
      </c>
      <c r="Y50" s="849"/>
      <c r="Z50" s="855"/>
      <c r="AA50" s="858"/>
      <c r="AB50" s="941"/>
      <c r="AC50" s="849"/>
      <c r="AD50" s="1085"/>
      <c r="AE50" s="1089"/>
      <c r="AF50" s="1072"/>
      <c r="AG50" s="1077"/>
      <c r="AH50" s="1073" t="s">
        <v>68</v>
      </c>
      <c r="AI50" s="1199"/>
      <c r="AJ50" s="1089"/>
      <c r="AK50" s="736"/>
      <c r="AL50" s="1073"/>
      <c r="AM50" s="1304"/>
      <c r="AN50" s="1300"/>
      <c r="AO50" s="1373"/>
      <c r="AP50" s="290"/>
      <c r="AQ50" s="290"/>
      <c r="AR50" s="290"/>
      <c r="AS50" s="290"/>
      <c r="AT50" s="290"/>
      <c r="AU50" s="290"/>
    </row>
    <row r="51" spans="1:47" s="57" customFormat="1" ht="15">
      <c r="A51" s="189" t="s">
        <v>275</v>
      </c>
      <c r="B51" s="27" t="s">
        <v>146</v>
      </c>
      <c r="C51" s="190" t="s">
        <v>534</v>
      </c>
      <c r="D51" s="193"/>
      <c r="E51" s="172">
        <f t="shared" si="10"/>
        <v>0</v>
      </c>
      <c r="F51" s="194">
        <f>G51+I51+K51+M51+15</f>
        <v>25</v>
      </c>
      <c r="G51" s="195"/>
      <c r="H51" s="199"/>
      <c r="I51" s="197">
        <v>10</v>
      </c>
      <c r="J51" s="843">
        <v>15</v>
      </c>
      <c r="K51" s="218">
        <f t="shared" si="4"/>
        <v>0</v>
      </c>
      <c r="L51" s="134">
        <f t="shared" si="11"/>
        <v>0</v>
      </c>
      <c r="M51" s="485">
        <f t="shared" si="12"/>
        <v>0</v>
      </c>
      <c r="N51" s="182">
        <f t="shared" si="13"/>
        <v>0</v>
      </c>
      <c r="O51" s="771"/>
      <c r="P51" s="521"/>
      <c r="Q51" s="522"/>
      <c r="R51" s="523"/>
      <c r="S51" s="665"/>
      <c r="T51" s="301" t="s">
        <v>68</v>
      </c>
      <c r="U51" s="301" t="s">
        <v>68</v>
      </c>
      <c r="V51" s="667"/>
      <c r="W51" s="716"/>
      <c r="X51" s="301" t="s">
        <v>68</v>
      </c>
      <c r="Y51" s="849"/>
      <c r="Z51" s="855"/>
      <c r="AA51" s="858"/>
      <c r="AB51" s="941"/>
      <c r="AC51" s="849"/>
      <c r="AD51" s="1085"/>
      <c r="AE51" s="1089"/>
      <c r="AF51" s="1072"/>
      <c r="AG51" s="1077"/>
      <c r="AH51" s="1073" t="s">
        <v>68</v>
      </c>
      <c r="AI51" s="1199"/>
      <c r="AJ51" s="1089"/>
      <c r="AK51" s="736"/>
      <c r="AL51" s="1073"/>
      <c r="AM51" s="1304"/>
      <c r="AN51" s="1300"/>
      <c r="AO51" s="1373"/>
      <c r="AP51" s="290"/>
      <c r="AQ51" s="290"/>
      <c r="AR51" s="290"/>
      <c r="AS51" s="290"/>
      <c r="AT51" s="290"/>
      <c r="AU51" s="290"/>
    </row>
    <row r="52" spans="1:47" s="55" customFormat="1" ht="15">
      <c r="A52" s="189" t="s">
        <v>279</v>
      </c>
      <c r="B52" s="27" t="s">
        <v>26</v>
      </c>
      <c r="C52" s="190"/>
      <c r="D52" s="193"/>
      <c r="E52" s="172">
        <f t="shared" si="10"/>
        <v>0</v>
      </c>
      <c r="F52" s="194">
        <f>G52+I52+K52+M52+15</f>
        <v>21</v>
      </c>
      <c r="G52" s="195"/>
      <c r="H52" s="199"/>
      <c r="I52" s="197">
        <v>6</v>
      </c>
      <c r="J52" s="843">
        <v>20</v>
      </c>
      <c r="K52" s="218">
        <f t="shared" si="4"/>
        <v>0</v>
      </c>
      <c r="L52" s="134">
        <f t="shared" si="11"/>
        <v>0</v>
      </c>
      <c r="M52" s="485">
        <f t="shared" si="12"/>
        <v>0</v>
      </c>
      <c r="N52" s="182">
        <f t="shared" si="13"/>
        <v>0</v>
      </c>
      <c r="O52" s="771"/>
      <c r="P52" s="521"/>
      <c r="Q52" s="522"/>
      <c r="R52" s="523"/>
      <c r="S52" s="665"/>
      <c r="T52" s="301" t="s">
        <v>68</v>
      </c>
      <c r="U52" s="301" t="s">
        <v>68</v>
      </c>
      <c r="V52" s="667"/>
      <c r="W52" s="716"/>
      <c r="X52" s="301" t="s">
        <v>68</v>
      </c>
      <c r="Y52" s="849"/>
      <c r="Z52" s="855"/>
      <c r="AA52" s="858"/>
      <c r="AB52" s="941"/>
      <c r="AC52" s="849"/>
      <c r="AD52" s="1085"/>
      <c r="AE52" s="1089"/>
      <c r="AF52" s="1072"/>
      <c r="AG52" s="1077"/>
      <c r="AH52" s="1073" t="s">
        <v>68</v>
      </c>
      <c r="AI52" s="1199"/>
      <c r="AJ52" s="1089"/>
      <c r="AK52" s="736"/>
      <c r="AL52" s="1073"/>
      <c r="AM52" s="1304"/>
      <c r="AN52" s="1300"/>
      <c r="AO52" s="1373"/>
      <c r="AP52" s="290"/>
      <c r="AQ52" s="290"/>
      <c r="AR52" s="290"/>
      <c r="AS52" s="290"/>
      <c r="AT52" s="290"/>
      <c r="AU52" s="290"/>
    </row>
    <row r="53" spans="1:47" s="57" customFormat="1" ht="15">
      <c r="A53" s="189" t="s">
        <v>280</v>
      </c>
      <c r="B53" s="27" t="s">
        <v>40</v>
      </c>
      <c r="C53" s="190" t="s">
        <v>64</v>
      </c>
      <c r="D53" s="193"/>
      <c r="E53" s="172">
        <f t="shared" si="10"/>
        <v>0</v>
      </c>
      <c r="F53" s="194">
        <f>G53+H53+J53+I53+K53+M53+N53</f>
        <v>20</v>
      </c>
      <c r="G53" s="195"/>
      <c r="H53" s="196"/>
      <c r="I53" s="197">
        <v>12</v>
      </c>
      <c r="J53" s="1385">
        <v>8</v>
      </c>
      <c r="K53" s="218">
        <f t="shared" si="4"/>
        <v>0</v>
      </c>
      <c r="L53" s="134">
        <f t="shared" si="11"/>
        <v>0</v>
      </c>
      <c r="M53" s="485">
        <f t="shared" si="12"/>
        <v>0</v>
      </c>
      <c r="N53" s="219">
        <f t="shared" si="13"/>
        <v>0</v>
      </c>
      <c r="O53" s="771"/>
      <c r="P53" s="521"/>
      <c r="Q53" s="522"/>
      <c r="R53" s="523"/>
      <c r="S53" s="665"/>
      <c r="T53" s="301" t="s">
        <v>68</v>
      </c>
      <c r="U53" s="301" t="s">
        <v>68</v>
      </c>
      <c r="V53" s="667"/>
      <c r="W53" s="716"/>
      <c r="X53" s="301" t="s">
        <v>68</v>
      </c>
      <c r="Y53" s="849"/>
      <c r="Z53" s="855"/>
      <c r="AA53" s="858"/>
      <c r="AB53" s="940"/>
      <c r="AC53" s="849"/>
      <c r="AD53" s="1085"/>
      <c r="AE53" s="1088"/>
      <c r="AF53" s="1071"/>
      <c r="AG53" s="1076"/>
      <c r="AH53" s="1073" t="s">
        <v>68</v>
      </c>
      <c r="AI53" s="1200"/>
      <c r="AJ53" s="1088"/>
      <c r="AK53" s="1195"/>
      <c r="AL53" s="1298"/>
      <c r="AM53" s="1305"/>
      <c r="AN53" s="1301"/>
      <c r="AO53" s="1374"/>
      <c r="AP53" s="290"/>
      <c r="AQ53" s="290"/>
      <c r="AR53" s="290"/>
      <c r="AS53" s="290"/>
      <c r="AT53" s="290"/>
      <c r="AU53" s="290"/>
    </row>
    <row r="54" spans="1:47" s="57" customFormat="1" ht="15">
      <c r="A54" s="189" t="s">
        <v>281</v>
      </c>
      <c r="B54" s="27" t="s">
        <v>243</v>
      </c>
      <c r="C54" s="190" t="s">
        <v>5</v>
      </c>
      <c r="D54" s="193"/>
      <c r="E54" s="172">
        <f t="shared" si="10"/>
        <v>0</v>
      </c>
      <c r="F54" s="194">
        <f>G54+H54+J54+I54+K54+M54+N54</f>
        <v>20</v>
      </c>
      <c r="G54" s="195"/>
      <c r="H54" s="196"/>
      <c r="I54" s="197">
        <v>8</v>
      </c>
      <c r="J54" s="1385">
        <v>12</v>
      </c>
      <c r="K54" s="218">
        <f t="shared" si="4"/>
        <v>0</v>
      </c>
      <c r="L54" s="134">
        <f t="shared" si="11"/>
        <v>0</v>
      </c>
      <c r="M54" s="485">
        <f t="shared" si="12"/>
        <v>0</v>
      </c>
      <c r="N54" s="219">
        <f t="shared" si="13"/>
        <v>0</v>
      </c>
      <c r="O54" s="771"/>
      <c r="P54" s="521"/>
      <c r="Q54" s="522"/>
      <c r="R54" s="523"/>
      <c r="S54" s="665"/>
      <c r="T54" s="301" t="s">
        <v>68</v>
      </c>
      <c r="U54" s="301" t="s">
        <v>68</v>
      </c>
      <c r="V54" s="667"/>
      <c r="W54" s="716"/>
      <c r="X54" s="301" t="s">
        <v>68</v>
      </c>
      <c r="Y54" s="849"/>
      <c r="Z54" s="855"/>
      <c r="AA54" s="858"/>
      <c r="AB54" s="941"/>
      <c r="AC54" s="849"/>
      <c r="AD54" s="1085"/>
      <c r="AE54" s="1089"/>
      <c r="AF54" s="1072"/>
      <c r="AG54" s="1077"/>
      <c r="AH54" s="1073" t="s">
        <v>68</v>
      </c>
      <c r="AI54" s="1199"/>
      <c r="AJ54" s="1089"/>
      <c r="AK54" s="736"/>
      <c r="AL54" s="1073"/>
      <c r="AM54" s="1304"/>
      <c r="AN54" s="1300"/>
      <c r="AO54" s="1373"/>
      <c r="AP54" s="290"/>
      <c r="AQ54" s="290"/>
      <c r="AR54" s="290"/>
      <c r="AS54" s="290"/>
      <c r="AT54" s="290"/>
      <c r="AU54" s="290"/>
    </row>
    <row r="55" spans="1:47" s="57" customFormat="1" ht="15">
      <c r="A55" s="189" t="s">
        <v>310</v>
      </c>
      <c r="B55" s="27" t="s">
        <v>71</v>
      </c>
      <c r="C55" s="190" t="s">
        <v>5</v>
      </c>
      <c r="D55" s="193"/>
      <c r="E55" s="172">
        <f t="shared" si="10"/>
        <v>0</v>
      </c>
      <c r="F55" s="194">
        <f>G55+H55+J55+I55+K55+M55+N55</f>
        <v>15</v>
      </c>
      <c r="G55" s="195"/>
      <c r="H55" s="196"/>
      <c r="I55" s="197">
        <v>14</v>
      </c>
      <c r="J55" s="1385">
        <v>1</v>
      </c>
      <c r="K55" s="218">
        <f t="shared" si="4"/>
        <v>0</v>
      </c>
      <c r="L55" s="134">
        <f t="shared" si="11"/>
        <v>0</v>
      </c>
      <c r="M55" s="485">
        <f t="shared" si="12"/>
        <v>0</v>
      </c>
      <c r="N55" s="219">
        <f t="shared" si="13"/>
        <v>0</v>
      </c>
      <c r="O55" s="771"/>
      <c r="P55" s="521"/>
      <c r="Q55" s="522"/>
      <c r="R55" s="523"/>
      <c r="S55" s="665"/>
      <c r="T55" s="301" t="s">
        <v>68</v>
      </c>
      <c r="U55" s="301" t="s">
        <v>68</v>
      </c>
      <c r="V55" s="667"/>
      <c r="W55" s="716"/>
      <c r="X55" s="301" t="s">
        <v>68</v>
      </c>
      <c r="Y55" s="849"/>
      <c r="Z55" s="855"/>
      <c r="AA55" s="858"/>
      <c r="AB55" s="941"/>
      <c r="AC55" s="849"/>
      <c r="AD55" s="1085"/>
      <c r="AE55" s="1089"/>
      <c r="AF55" s="1072"/>
      <c r="AG55" s="1077"/>
      <c r="AH55" s="1073" t="s">
        <v>68</v>
      </c>
      <c r="AI55" s="1199"/>
      <c r="AJ55" s="1089"/>
      <c r="AK55" s="736"/>
      <c r="AL55" s="1073"/>
      <c r="AM55" s="1304"/>
      <c r="AN55" s="1300"/>
      <c r="AO55" s="1373"/>
      <c r="AP55" s="290"/>
      <c r="AQ55" s="290"/>
      <c r="AR55" s="290"/>
      <c r="AS55" s="290"/>
      <c r="AT55" s="290"/>
      <c r="AU55" s="290"/>
    </row>
    <row r="56" spans="1:47" s="57" customFormat="1" ht="15">
      <c r="A56" s="189" t="s">
        <v>287</v>
      </c>
      <c r="B56" s="27" t="s">
        <v>150</v>
      </c>
      <c r="C56" s="190"/>
      <c r="D56" s="193"/>
      <c r="E56" s="172">
        <f t="shared" si="10"/>
        <v>0</v>
      </c>
      <c r="F56" s="194">
        <f>G56+I56+K56+M56+15</f>
        <v>15</v>
      </c>
      <c r="G56" s="195"/>
      <c r="H56" s="199"/>
      <c r="I56" s="197"/>
      <c r="J56" s="843">
        <v>21</v>
      </c>
      <c r="K56" s="218">
        <f t="shared" si="4"/>
        <v>0</v>
      </c>
      <c r="L56" s="134">
        <f t="shared" si="11"/>
        <v>0</v>
      </c>
      <c r="M56" s="485">
        <f t="shared" si="12"/>
        <v>0</v>
      </c>
      <c r="N56" s="182">
        <f t="shared" si="13"/>
        <v>0</v>
      </c>
      <c r="O56" s="771"/>
      <c r="P56" s="521"/>
      <c r="Q56" s="522"/>
      <c r="R56" s="523"/>
      <c r="S56" s="665"/>
      <c r="T56" s="301" t="s">
        <v>68</v>
      </c>
      <c r="U56" s="301" t="s">
        <v>68</v>
      </c>
      <c r="V56" s="667"/>
      <c r="W56" s="716"/>
      <c r="X56" s="301" t="s">
        <v>68</v>
      </c>
      <c r="Y56" s="849"/>
      <c r="Z56" s="855"/>
      <c r="AA56" s="858"/>
      <c r="AB56" s="941"/>
      <c r="AC56" s="849"/>
      <c r="AD56" s="1085"/>
      <c r="AE56" s="1089"/>
      <c r="AF56" s="1072"/>
      <c r="AG56" s="1077"/>
      <c r="AH56" s="1073" t="s">
        <v>68</v>
      </c>
      <c r="AI56" s="1199"/>
      <c r="AJ56" s="1089"/>
      <c r="AK56" s="736"/>
      <c r="AL56" s="1073"/>
      <c r="AM56" s="1304"/>
      <c r="AN56" s="1300"/>
      <c r="AO56" s="1373"/>
      <c r="AP56" s="290"/>
      <c r="AQ56" s="290"/>
      <c r="AR56" s="290"/>
      <c r="AS56" s="290"/>
      <c r="AT56" s="290"/>
      <c r="AU56" s="290"/>
    </row>
    <row r="57" spans="1:47" s="57" customFormat="1" ht="15">
      <c r="A57" s="189" t="s">
        <v>309</v>
      </c>
      <c r="B57" s="27" t="s">
        <v>244</v>
      </c>
      <c r="C57" s="190"/>
      <c r="D57" s="193"/>
      <c r="E57" s="172">
        <f t="shared" si="10"/>
        <v>0</v>
      </c>
      <c r="F57" s="194">
        <f>G57+H57+J57+I57+K57+M57+N57</f>
        <v>12</v>
      </c>
      <c r="G57" s="195"/>
      <c r="H57" s="196"/>
      <c r="I57" s="197">
        <v>6</v>
      </c>
      <c r="J57" s="1385">
        <v>6</v>
      </c>
      <c r="K57" s="218">
        <f t="shared" si="4"/>
        <v>0</v>
      </c>
      <c r="L57" s="134">
        <f t="shared" si="11"/>
        <v>0</v>
      </c>
      <c r="M57" s="485">
        <f t="shared" si="12"/>
        <v>0</v>
      </c>
      <c r="N57" s="219">
        <f t="shared" si="13"/>
        <v>0</v>
      </c>
      <c r="O57" s="771"/>
      <c r="P57" s="521"/>
      <c r="Q57" s="522"/>
      <c r="R57" s="523"/>
      <c r="S57" s="665"/>
      <c r="T57" s="301" t="s">
        <v>68</v>
      </c>
      <c r="U57" s="301" t="s">
        <v>68</v>
      </c>
      <c r="V57" s="667"/>
      <c r="W57" s="716"/>
      <c r="X57" s="301" t="s">
        <v>68</v>
      </c>
      <c r="Y57" s="849"/>
      <c r="Z57" s="855"/>
      <c r="AA57" s="858"/>
      <c r="AB57" s="940"/>
      <c r="AC57" s="849"/>
      <c r="AD57" s="1085"/>
      <c r="AE57" s="1088"/>
      <c r="AF57" s="1071"/>
      <c r="AG57" s="1076"/>
      <c r="AH57" s="1073" t="s">
        <v>68</v>
      </c>
      <c r="AI57" s="1200"/>
      <c r="AJ57" s="1088"/>
      <c r="AK57" s="736"/>
      <c r="AL57" s="1298"/>
      <c r="AM57" s="1305"/>
      <c r="AN57" s="1301"/>
      <c r="AO57" s="1374"/>
      <c r="AP57" s="290"/>
      <c r="AQ57" s="290"/>
      <c r="AR57" s="290"/>
      <c r="AS57" s="290"/>
      <c r="AT57" s="290"/>
      <c r="AU57" s="290"/>
    </row>
    <row r="58" spans="1:47" s="57" customFormat="1" ht="15">
      <c r="A58" s="189" t="s">
        <v>289</v>
      </c>
      <c r="B58" s="27" t="s">
        <v>241</v>
      </c>
      <c r="C58" s="190"/>
      <c r="D58" s="193"/>
      <c r="E58" s="172">
        <f t="shared" si="10"/>
        <v>0</v>
      </c>
      <c r="F58" s="194">
        <f>G58+H58+J58+I58+K58+M58+N58</f>
        <v>12</v>
      </c>
      <c r="G58" s="195"/>
      <c r="H58" s="196"/>
      <c r="I58" s="197"/>
      <c r="J58" s="1385">
        <v>12</v>
      </c>
      <c r="K58" s="218">
        <f t="shared" si="4"/>
        <v>0</v>
      </c>
      <c r="L58" s="134">
        <f t="shared" si="11"/>
        <v>0</v>
      </c>
      <c r="M58" s="485">
        <f t="shared" si="12"/>
        <v>0</v>
      </c>
      <c r="N58" s="219">
        <f t="shared" si="13"/>
        <v>0</v>
      </c>
      <c r="O58" s="771"/>
      <c r="P58" s="521"/>
      <c r="Q58" s="522"/>
      <c r="R58" s="523"/>
      <c r="S58" s="665"/>
      <c r="T58" s="301" t="s">
        <v>68</v>
      </c>
      <c r="U58" s="301" t="s">
        <v>68</v>
      </c>
      <c r="V58" s="667"/>
      <c r="W58" s="716"/>
      <c r="X58" s="301" t="s">
        <v>68</v>
      </c>
      <c r="Y58" s="849"/>
      <c r="Z58" s="855"/>
      <c r="AA58" s="858"/>
      <c r="AB58" s="941"/>
      <c r="AC58" s="849"/>
      <c r="AD58" s="1085"/>
      <c r="AE58" s="1089"/>
      <c r="AF58" s="1072"/>
      <c r="AG58" s="1077"/>
      <c r="AH58" s="1073" t="s">
        <v>68</v>
      </c>
      <c r="AI58" s="1199"/>
      <c r="AJ58" s="1089"/>
      <c r="AK58" s="736"/>
      <c r="AL58" s="1073"/>
      <c r="AM58" s="1304"/>
      <c r="AN58" s="1300"/>
      <c r="AO58" s="1373"/>
      <c r="AP58" s="290"/>
      <c r="AQ58" s="290"/>
      <c r="AR58" s="290"/>
      <c r="AS58" s="290"/>
      <c r="AT58" s="290"/>
      <c r="AU58" s="290"/>
    </row>
    <row r="59" spans="1:47" s="55" customFormat="1" ht="15">
      <c r="A59" s="189" t="s">
        <v>406</v>
      </c>
      <c r="B59" s="27" t="s">
        <v>407</v>
      </c>
      <c r="C59" s="190" t="s">
        <v>41</v>
      </c>
      <c r="D59" s="193"/>
      <c r="E59" s="172">
        <f t="shared" si="10"/>
        <v>0</v>
      </c>
      <c r="F59" s="194">
        <f>10+J59+I59+K59+M59+N59</f>
        <v>10</v>
      </c>
      <c r="G59" s="508">
        <v>16</v>
      </c>
      <c r="H59" s="199">
        <v>8</v>
      </c>
      <c r="I59" s="197"/>
      <c r="J59" s="1385"/>
      <c r="K59" s="218">
        <f t="shared" si="4"/>
        <v>0</v>
      </c>
      <c r="L59" s="134">
        <f t="shared" si="11"/>
        <v>0</v>
      </c>
      <c r="M59" s="485">
        <f t="shared" si="12"/>
        <v>0</v>
      </c>
      <c r="N59" s="219">
        <f t="shared" si="13"/>
        <v>0</v>
      </c>
      <c r="O59" s="771"/>
      <c r="P59" s="521"/>
      <c r="Q59" s="522"/>
      <c r="R59" s="523"/>
      <c r="S59" s="665"/>
      <c r="T59" s="301" t="s">
        <v>68</v>
      </c>
      <c r="U59" s="301" t="s">
        <v>68</v>
      </c>
      <c r="V59" s="667"/>
      <c r="W59" s="716"/>
      <c r="X59" s="301" t="s">
        <v>68</v>
      </c>
      <c r="Y59" s="849"/>
      <c r="Z59" s="855"/>
      <c r="AA59" s="858"/>
      <c r="AB59" s="941"/>
      <c r="AC59" s="849"/>
      <c r="AD59" s="1085"/>
      <c r="AE59" s="1089"/>
      <c r="AF59" s="1072"/>
      <c r="AG59" s="1077"/>
      <c r="AH59" s="1073" t="s">
        <v>68</v>
      </c>
      <c r="AI59" s="1199"/>
      <c r="AJ59" s="1089"/>
      <c r="AK59" s="736"/>
      <c r="AL59" s="1073"/>
      <c r="AM59" s="1304"/>
      <c r="AN59" s="1300"/>
      <c r="AO59" s="1373"/>
      <c r="AP59" s="290"/>
      <c r="AQ59" s="290"/>
      <c r="AR59" s="290"/>
      <c r="AS59" s="290"/>
      <c r="AT59" s="290"/>
      <c r="AU59" s="290"/>
    </row>
    <row r="60" spans="1:47" s="57" customFormat="1" ht="15">
      <c r="A60" s="189" t="s">
        <v>308</v>
      </c>
      <c r="B60" s="27" t="s">
        <v>151</v>
      </c>
      <c r="C60" s="496"/>
      <c r="D60" s="193"/>
      <c r="E60" s="172">
        <f t="shared" si="10"/>
        <v>0</v>
      </c>
      <c r="F60" s="194">
        <f aca="true" t="shared" si="14" ref="F60:F71">G60+H60+J60+I60+K60+M60+N60</f>
        <v>8</v>
      </c>
      <c r="G60" s="195"/>
      <c r="H60" s="196"/>
      <c r="I60" s="197"/>
      <c r="J60" s="1385">
        <v>8</v>
      </c>
      <c r="K60" s="218">
        <f t="shared" si="4"/>
        <v>0</v>
      </c>
      <c r="L60" s="134">
        <f t="shared" si="11"/>
        <v>0</v>
      </c>
      <c r="M60" s="485">
        <f t="shared" si="12"/>
        <v>0</v>
      </c>
      <c r="N60" s="219">
        <f t="shared" si="13"/>
        <v>0</v>
      </c>
      <c r="O60" s="771"/>
      <c r="P60" s="521"/>
      <c r="Q60" s="522"/>
      <c r="R60" s="523"/>
      <c r="S60" s="665"/>
      <c r="T60" s="301" t="s">
        <v>68</v>
      </c>
      <c r="U60" s="301" t="s">
        <v>68</v>
      </c>
      <c r="V60" s="667"/>
      <c r="W60" s="716"/>
      <c r="X60" s="301" t="s">
        <v>68</v>
      </c>
      <c r="Y60" s="849"/>
      <c r="Z60" s="855"/>
      <c r="AA60" s="858"/>
      <c r="AB60" s="941"/>
      <c r="AC60" s="849"/>
      <c r="AD60" s="1085"/>
      <c r="AE60" s="1089"/>
      <c r="AF60" s="1072"/>
      <c r="AG60" s="1077"/>
      <c r="AH60" s="1073" t="s">
        <v>68</v>
      </c>
      <c r="AI60" s="1199"/>
      <c r="AJ60" s="1089"/>
      <c r="AK60" s="736"/>
      <c r="AL60" s="1073"/>
      <c r="AM60" s="1304"/>
      <c r="AN60" s="1300"/>
      <c r="AO60" s="1373"/>
      <c r="AP60" s="290"/>
      <c r="AQ60" s="290"/>
      <c r="AR60" s="290"/>
      <c r="AS60" s="290"/>
      <c r="AT60" s="290"/>
      <c r="AU60" s="290"/>
    </row>
    <row r="61" spans="1:47" s="57" customFormat="1" ht="15">
      <c r="A61" s="189" t="s">
        <v>307</v>
      </c>
      <c r="B61" s="27" t="s">
        <v>167</v>
      </c>
      <c r="C61" s="190" t="s">
        <v>159</v>
      </c>
      <c r="D61" s="193"/>
      <c r="E61" s="172">
        <f t="shared" si="10"/>
        <v>0</v>
      </c>
      <c r="F61" s="194">
        <f t="shared" si="14"/>
        <v>8</v>
      </c>
      <c r="G61" s="195"/>
      <c r="H61" s="196"/>
      <c r="I61" s="197">
        <v>2</v>
      </c>
      <c r="J61" s="1385">
        <v>6</v>
      </c>
      <c r="K61" s="218">
        <f t="shared" si="4"/>
        <v>0</v>
      </c>
      <c r="L61" s="134">
        <f t="shared" si="11"/>
        <v>0</v>
      </c>
      <c r="M61" s="485">
        <f t="shared" si="12"/>
        <v>0</v>
      </c>
      <c r="N61" s="219">
        <f t="shared" si="13"/>
        <v>0</v>
      </c>
      <c r="O61" s="771"/>
      <c r="P61" s="521"/>
      <c r="Q61" s="522"/>
      <c r="R61" s="523"/>
      <c r="S61" s="665"/>
      <c r="T61" s="301" t="s">
        <v>68</v>
      </c>
      <c r="U61" s="301" t="s">
        <v>68</v>
      </c>
      <c r="V61" s="667"/>
      <c r="W61" s="716"/>
      <c r="X61" s="301" t="s">
        <v>68</v>
      </c>
      <c r="Y61" s="849"/>
      <c r="Z61" s="855"/>
      <c r="AA61" s="858"/>
      <c r="AB61" s="941"/>
      <c r="AC61" s="849"/>
      <c r="AD61" s="1085"/>
      <c r="AE61" s="1089"/>
      <c r="AF61" s="1072"/>
      <c r="AG61" s="1077"/>
      <c r="AH61" s="1073" t="s">
        <v>68</v>
      </c>
      <c r="AI61" s="1199"/>
      <c r="AJ61" s="1089"/>
      <c r="AK61" s="736"/>
      <c r="AL61" s="1073"/>
      <c r="AM61" s="1304"/>
      <c r="AN61" s="1300"/>
      <c r="AO61" s="1373"/>
      <c r="AP61" s="290"/>
      <c r="AQ61" s="290"/>
      <c r="AR61" s="290"/>
      <c r="AS61" s="290"/>
      <c r="AT61" s="290"/>
      <c r="AU61" s="290"/>
    </row>
    <row r="62" spans="1:47" s="57" customFormat="1" ht="15">
      <c r="A62" s="189" t="s">
        <v>294</v>
      </c>
      <c r="B62" s="27" t="s">
        <v>10</v>
      </c>
      <c r="C62" s="190"/>
      <c r="D62" s="193"/>
      <c r="E62" s="172">
        <f t="shared" si="10"/>
        <v>0</v>
      </c>
      <c r="F62" s="194">
        <f t="shared" si="14"/>
        <v>6</v>
      </c>
      <c r="G62" s="195"/>
      <c r="H62" s="196"/>
      <c r="I62" s="197"/>
      <c r="J62" s="1385">
        <v>6</v>
      </c>
      <c r="K62" s="218">
        <f t="shared" si="4"/>
        <v>0</v>
      </c>
      <c r="L62" s="134">
        <f t="shared" si="11"/>
        <v>0</v>
      </c>
      <c r="M62" s="485">
        <f t="shared" si="12"/>
        <v>0</v>
      </c>
      <c r="N62" s="219">
        <f t="shared" si="13"/>
        <v>0</v>
      </c>
      <c r="O62" s="771"/>
      <c r="P62" s="521"/>
      <c r="Q62" s="522"/>
      <c r="R62" s="523"/>
      <c r="S62" s="665"/>
      <c r="T62" s="301" t="s">
        <v>68</v>
      </c>
      <c r="U62" s="301" t="s">
        <v>68</v>
      </c>
      <c r="V62" s="667"/>
      <c r="W62" s="716"/>
      <c r="X62" s="301" t="s">
        <v>68</v>
      </c>
      <c r="Y62" s="849"/>
      <c r="Z62" s="855"/>
      <c r="AA62" s="858"/>
      <c r="AB62" s="941"/>
      <c r="AC62" s="849"/>
      <c r="AD62" s="1085"/>
      <c r="AE62" s="1089"/>
      <c r="AF62" s="1072"/>
      <c r="AG62" s="1077"/>
      <c r="AH62" s="1073" t="s">
        <v>68</v>
      </c>
      <c r="AI62" s="1199"/>
      <c r="AJ62" s="1089"/>
      <c r="AK62" s="857"/>
      <c r="AL62" s="1073"/>
      <c r="AM62" s="1304"/>
      <c r="AN62" s="1300"/>
      <c r="AO62" s="1373"/>
      <c r="AP62" s="290"/>
      <c r="AQ62" s="290"/>
      <c r="AR62" s="290"/>
      <c r="AS62" s="290"/>
      <c r="AT62" s="290"/>
      <c r="AU62" s="290"/>
    </row>
    <row r="63" spans="1:47" s="57" customFormat="1" ht="15">
      <c r="A63" s="189" t="s">
        <v>293</v>
      </c>
      <c r="B63" s="27" t="s">
        <v>82</v>
      </c>
      <c r="C63" s="190"/>
      <c r="D63" s="193"/>
      <c r="E63" s="172">
        <f t="shared" si="10"/>
        <v>0</v>
      </c>
      <c r="F63" s="194">
        <f t="shared" si="14"/>
        <v>6</v>
      </c>
      <c r="G63" s="195"/>
      <c r="H63" s="196"/>
      <c r="I63" s="197"/>
      <c r="J63" s="1385">
        <v>6</v>
      </c>
      <c r="K63" s="218">
        <f t="shared" si="4"/>
        <v>0</v>
      </c>
      <c r="L63" s="134">
        <f t="shared" si="11"/>
        <v>0</v>
      </c>
      <c r="M63" s="485">
        <f t="shared" si="12"/>
        <v>0</v>
      </c>
      <c r="N63" s="219">
        <f t="shared" si="13"/>
        <v>0</v>
      </c>
      <c r="O63" s="771"/>
      <c r="P63" s="521"/>
      <c r="Q63" s="522"/>
      <c r="R63" s="523"/>
      <c r="S63" s="665"/>
      <c r="T63" s="301" t="s">
        <v>68</v>
      </c>
      <c r="U63" s="301" t="s">
        <v>68</v>
      </c>
      <c r="V63" s="667"/>
      <c r="W63" s="716"/>
      <c r="X63" s="301" t="s">
        <v>68</v>
      </c>
      <c r="Y63" s="849"/>
      <c r="Z63" s="855"/>
      <c r="AA63" s="858"/>
      <c r="AB63" s="941"/>
      <c r="AC63" s="849"/>
      <c r="AD63" s="1085"/>
      <c r="AE63" s="1089"/>
      <c r="AF63" s="1072"/>
      <c r="AG63" s="1077"/>
      <c r="AH63" s="1073" t="s">
        <v>68</v>
      </c>
      <c r="AI63" s="1199"/>
      <c r="AJ63" s="1089"/>
      <c r="AK63" s="736"/>
      <c r="AL63" s="1073"/>
      <c r="AM63" s="1304"/>
      <c r="AN63" s="1300"/>
      <c r="AO63" s="1373"/>
      <c r="AP63" s="290"/>
      <c r="AQ63" s="290"/>
      <c r="AR63" s="290"/>
      <c r="AS63" s="290"/>
      <c r="AT63" s="290"/>
      <c r="AU63" s="290"/>
    </row>
    <row r="64" spans="1:47" s="57" customFormat="1" ht="15">
      <c r="A64" s="189" t="s">
        <v>314</v>
      </c>
      <c r="B64" s="27" t="s">
        <v>85</v>
      </c>
      <c r="C64" s="190" t="s">
        <v>54</v>
      </c>
      <c r="D64" s="193"/>
      <c r="E64" s="172">
        <f t="shared" si="10"/>
        <v>0</v>
      </c>
      <c r="F64" s="194">
        <f t="shared" si="14"/>
        <v>6</v>
      </c>
      <c r="G64" s="195"/>
      <c r="H64" s="196"/>
      <c r="I64" s="197">
        <v>6</v>
      </c>
      <c r="J64" s="1385"/>
      <c r="K64" s="218">
        <f t="shared" si="4"/>
        <v>0</v>
      </c>
      <c r="L64" s="134">
        <f t="shared" si="11"/>
        <v>0</v>
      </c>
      <c r="M64" s="485">
        <f t="shared" si="12"/>
        <v>0</v>
      </c>
      <c r="N64" s="219">
        <f t="shared" si="13"/>
        <v>0</v>
      </c>
      <c r="O64" s="771"/>
      <c r="P64" s="521"/>
      <c r="Q64" s="522"/>
      <c r="R64" s="523"/>
      <c r="S64" s="665"/>
      <c r="T64" s="301" t="s">
        <v>68</v>
      </c>
      <c r="U64" s="301" t="s">
        <v>68</v>
      </c>
      <c r="V64" s="667"/>
      <c r="W64" s="716"/>
      <c r="X64" s="301" t="s">
        <v>68</v>
      </c>
      <c r="Y64" s="849"/>
      <c r="Z64" s="855"/>
      <c r="AA64" s="858"/>
      <c r="AB64" s="941"/>
      <c r="AC64" s="849"/>
      <c r="AD64" s="1085"/>
      <c r="AE64" s="1089"/>
      <c r="AF64" s="1072"/>
      <c r="AG64" s="1077"/>
      <c r="AH64" s="1073" t="s">
        <v>68</v>
      </c>
      <c r="AI64" s="1199"/>
      <c r="AJ64" s="1089"/>
      <c r="AK64" s="736"/>
      <c r="AL64" s="1073"/>
      <c r="AM64" s="1304"/>
      <c r="AN64" s="1300"/>
      <c r="AO64" s="1373"/>
      <c r="AP64" s="290"/>
      <c r="AQ64" s="290"/>
      <c r="AR64" s="290"/>
      <c r="AS64" s="290"/>
      <c r="AT64" s="290"/>
      <c r="AU64" s="290"/>
    </row>
    <row r="65" spans="1:47" s="55" customFormat="1" ht="15">
      <c r="A65" s="189" t="s">
        <v>295</v>
      </c>
      <c r="B65" s="27" t="s">
        <v>161</v>
      </c>
      <c r="C65" s="190"/>
      <c r="D65" s="193"/>
      <c r="E65" s="172">
        <f t="shared" si="10"/>
        <v>0</v>
      </c>
      <c r="F65" s="194">
        <f t="shared" si="14"/>
        <v>6</v>
      </c>
      <c r="G65" s="195"/>
      <c r="H65" s="196"/>
      <c r="I65" s="197">
        <v>6</v>
      </c>
      <c r="J65" s="1385"/>
      <c r="K65" s="218">
        <f t="shared" si="4"/>
        <v>0</v>
      </c>
      <c r="L65" s="134">
        <f t="shared" si="11"/>
        <v>0</v>
      </c>
      <c r="M65" s="485">
        <f t="shared" si="12"/>
        <v>0</v>
      </c>
      <c r="N65" s="219">
        <f t="shared" si="13"/>
        <v>0</v>
      </c>
      <c r="O65" s="771"/>
      <c r="P65" s="521"/>
      <c r="Q65" s="522"/>
      <c r="R65" s="523"/>
      <c r="S65" s="665"/>
      <c r="T65" s="301" t="s">
        <v>68</v>
      </c>
      <c r="U65" s="301" t="s">
        <v>68</v>
      </c>
      <c r="V65" s="667"/>
      <c r="W65" s="716"/>
      <c r="X65" s="301" t="s">
        <v>68</v>
      </c>
      <c r="Y65" s="849"/>
      <c r="Z65" s="855"/>
      <c r="AA65" s="858"/>
      <c r="AB65" s="941"/>
      <c r="AC65" s="849"/>
      <c r="AD65" s="1085"/>
      <c r="AE65" s="1089"/>
      <c r="AF65" s="1072"/>
      <c r="AG65" s="1077"/>
      <c r="AH65" s="1073" t="s">
        <v>68</v>
      </c>
      <c r="AI65" s="1199"/>
      <c r="AJ65" s="1089"/>
      <c r="AK65" s="736"/>
      <c r="AL65" s="1073"/>
      <c r="AM65" s="1304"/>
      <c r="AN65" s="1300"/>
      <c r="AO65" s="1373"/>
      <c r="AP65" s="290"/>
      <c r="AQ65" s="290"/>
      <c r="AR65" s="290"/>
      <c r="AS65" s="290"/>
      <c r="AT65" s="290"/>
      <c r="AU65" s="290"/>
    </row>
    <row r="66" spans="1:47" s="57" customFormat="1" ht="15">
      <c r="A66" s="191" t="s">
        <v>298</v>
      </c>
      <c r="B66" s="27" t="s">
        <v>77</v>
      </c>
      <c r="C66" s="190" t="s">
        <v>149</v>
      </c>
      <c r="D66" s="193"/>
      <c r="E66" s="172">
        <f aca="true" t="shared" si="15" ref="E66:E71">K66+L66+M66+N66</f>
        <v>0</v>
      </c>
      <c r="F66" s="194">
        <f t="shared" si="14"/>
        <v>4</v>
      </c>
      <c r="G66" s="195"/>
      <c r="H66" s="196"/>
      <c r="I66" s="197">
        <v>4</v>
      </c>
      <c r="J66" s="1385"/>
      <c r="K66" s="218">
        <f t="shared" si="4"/>
        <v>0</v>
      </c>
      <c r="L66" s="134">
        <f aca="true" t="shared" si="16" ref="L66:L71">R66+AA66+AG66+AK66+AO66</f>
        <v>0</v>
      </c>
      <c r="M66" s="485">
        <f aca="true" t="shared" si="17" ref="M66:M71">O66+W66+Y66+AC66+AE66+AJ66+AN66</f>
        <v>0</v>
      </c>
      <c r="N66" s="219">
        <f aca="true" t="shared" si="18" ref="N66:N71">Q66+S66+V66+AD66+AL66+AB66</f>
        <v>0</v>
      </c>
      <c r="O66" s="1387"/>
      <c r="P66" s="524"/>
      <c r="Q66" s="525"/>
      <c r="R66" s="526"/>
      <c r="S66" s="667"/>
      <c r="T66" s="301" t="s">
        <v>68</v>
      </c>
      <c r="U66" s="301" t="s">
        <v>68</v>
      </c>
      <c r="V66" s="667"/>
      <c r="W66" s="716"/>
      <c r="X66" s="301" t="s">
        <v>68</v>
      </c>
      <c r="Y66" s="849"/>
      <c r="Z66" s="855"/>
      <c r="AA66" s="858"/>
      <c r="AB66" s="941"/>
      <c r="AC66" s="849"/>
      <c r="AD66" s="1085"/>
      <c r="AE66" s="1089"/>
      <c r="AF66" s="1073"/>
      <c r="AG66" s="1077"/>
      <c r="AH66" s="1073" t="s">
        <v>68</v>
      </c>
      <c r="AI66" s="1199"/>
      <c r="AJ66" s="1089"/>
      <c r="AK66" s="1195"/>
      <c r="AL66" s="1073"/>
      <c r="AM66" s="1304"/>
      <c r="AN66" s="1300"/>
      <c r="AO66" s="1373"/>
      <c r="AP66" s="290"/>
      <c r="AQ66" s="290"/>
      <c r="AR66" s="290"/>
      <c r="AS66" s="290"/>
      <c r="AT66" s="290"/>
      <c r="AU66" s="290"/>
    </row>
    <row r="67" spans="1:47" s="57" customFormat="1" ht="15">
      <c r="A67" s="189" t="s">
        <v>297</v>
      </c>
      <c r="B67" s="27" t="s">
        <v>237</v>
      </c>
      <c r="C67" s="190" t="s">
        <v>18</v>
      </c>
      <c r="D67" s="193"/>
      <c r="E67" s="172">
        <f t="shared" si="15"/>
        <v>0</v>
      </c>
      <c r="F67" s="194">
        <f t="shared" si="14"/>
        <v>4</v>
      </c>
      <c r="G67" s="195"/>
      <c r="H67" s="196"/>
      <c r="I67" s="197">
        <v>4</v>
      </c>
      <c r="J67" s="1385"/>
      <c r="K67" s="218">
        <f t="shared" si="4"/>
        <v>0</v>
      </c>
      <c r="L67" s="134">
        <f t="shared" si="16"/>
        <v>0</v>
      </c>
      <c r="M67" s="485">
        <f t="shared" si="17"/>
        <v>0</v>
      </c>
      <c r="N67" s="219">
        <f t="shared" si="18"/>
        <v>0</v>
      </c>
      <c r="O67" s="771"/>
      <c r="P67" s="521"/>
      <c r="Q67" s="522"/>
      <c r="R67" s="523"/>
      <c r="S67" s="665"/>
      <c r="T67" s="301" t="s">
        <v>68</v>
      </c>
      <c r="U67" s="301" t="s">
        <v>68</v>
      </c>
      <c r="V67" s="667"/>
      <c r="W67" s="716"/>
      <c r="X67" s="301" t="s">
        <v>68</v>
      </c>
      <c r="Y67" s="849"/>
      <c r="Z67" s="855"/>
      <c r="AA67" s="858"/>
      <c r="AB67" s="940"/>
      <c r="AC67" s="849"/>
      <c r="AD67" s="1085"/>
      <c r="AE67" s="1088"/>
      <c r="AF67" s="1071"/>
      <c r="AG67" s="1076"/>
      <c r="AH67" s="1073" t="s">
        <v>68</v>
      </c>
      <c r="AI67" s="1200"/>
      <c r="AJ67" s="1088"/>
      <c r="AK67" s="736"/>
      <c r="AL67" s="1298"/>
      <c r="AM67" s="1305"/>
      <c r="AN67" s="1301"/>
      <c r="AO67" s="1374"/>
      <c r="AP67" s="290"/>
      <c r="AQ67" s="290"/>
      <c r="AR67" s="290"/>
      <c r="AS67" s="290"/>
      <c r="AT67" s="290"/>
      <c r="AU67" s="290"/>
    </row>
    <row r="68" spans="1:47" s="57" customFormat="1" ht="15">
      <c r="A68" s="189" t="s">
        <v>299</v>
      </c>
      <c r="B68" s="27" t="s">
        <v>26</v>
      </c>
      <c r="C68" s="190" t="s">
        <v>41</v>
      </c>
      <c r="D68" s="193"/>
      <c r="E68" s="172">
        <f t="shared" si="15"/>
        <v>0</v>
      </c>
      <c r="F68" s="194">
        <f t="shared" si="14"/>
        <v>4</v>
      </c>
      <c r="G68" s="195"/>
      <c r="H68" s="196"/>
      <c r="I68" s="197">
        <v>4</v>
      </c>
      <c r="J68" s="1385"/>
      <c r="K68" s="218">
        <f t="shared" si="4"/>
        <v>0</v>
      </c>
      <c r="L68" s="134">
        <f t="shared" si="16"/>
        <v>0</v>
      </c>
      <c r="M68" s="485">
        <f t="shared" si="17"/>
        <v>0</v>
      </c>
      <c r="N68" s="219">
        <f t="shared" si="18"/>
        <v>0</v>
      </c>
      <c r="O68" s="771"/>
      <c r="P68" s="521"/>
      <c r="Q68" s="522"/>
      <c r="R68" s="523"/>
      <c r="S68" s="665"/>
      <c r="T68" s="301" t="s">
        <v>68</v>
      </c>
      <c r="U68" s="301" t="s">
        <v>68</v>
      </c>
      <c r="V68" s="667"/>
      <c r="W68" s="716"/>
      <c r="X68" s="301" t="s">
        <v>68</v>
      </c>
      <c r="Y68" s="849"/>
      <c r="Z68" s="855"/>
      <c r="AA68" s="858"/>
      <c r="AB68" s="941"/>
      <c r="AC68" s="849"/>
      <c r="AD68" s="1085"/>
      <c r="AE68" s="1096"/>
      <c r="AF68" s="1097"/>
      <c r="AG68" s="1098"/>
      <c r="AH68" s="1073" t="s">
        <v>68</v>
      </c>
      <c r="AI68" s="1204"/>
      <c r="AJ68" s="1096"/>
      <c r="AK68" s="736"/>
      <c r="AL68" s="667"/>
      <c r="AM68" s="602"/>
      <c r="AN68" s="1093"/>
      <c r="AO68" s="1376"/>
      <c r="AP68" s="290"/>
      <c r="AQ68" s="290"/>
      <c r="AR68" s="290"/>
      <c r="AS68" s="290"/>
      <c r="AT68" s="290"/>
      <c r="AU68" s="290"/>
    </row>
    <row r="69" spans="1:47" s="55" customFormat="1" ht="15">
      <c r="A69" s="189" t="s">
        <v>304</v>
      </c>
      <c r="B69" s="27" t="s">
        <v>251</v>
      </c>
      <c r="C69" s="190" t="s">
        <v>149</v>
      </c>
      <c r="D69" s="193"/>
      <c r="E69" s="172">
        <f t="shared" si="15"/>
        <v>0</v>
      </c>
      <c r="F69" s="194">
        <f t="shared" si="14"/>
        <v>2</v>
      </c>
      <c r="G69" s="195"/>
      <c r="H69" s="196"/>
      <c r="I69" s="197">
        <v>2</v>
      </c>
      <c r="J69" s="1385"/>
      <c r="K69" s="218">
        <f>P69+Z69+AF69+AI69+AM69</f>
        <v>0</v>
      </c>
      <c r="L69" s="134">
        <f t="shared" si="16"/>
        <v>0</v>
      </c>
      <c r="M69" s="485">
        <f t="shared" si="17"/>
        <v>0</v>
      </c>
      <c r="N69" s="219">
        <f t="shared" si="18"/>
        <v>0</v>
      </c>
      <c r="O69" s="771"/>
      <c r="P69" s="521"/>
      <c r="Q69" s="522"/>
      <c r="R69" s="523"/>
      <c r="S69" s="665"/>
      <c r="T69" s="301" t="s">
        <v>68</v>
      </c>
      <c r="U69" s="301" t="s">
        <v>68</v>
      </c>
      <c r="V69" s="667"/>
      <c r="W69" s="716"/>
      <c r="X69" s="301" t="s">
        <v>68</v>
      </c>
      <c r="Y69" s="849"/>
      <c r="Z69" s="855"/>
      <c r="AA69" s="858"/>
      <c r="AB69" s="941"/>
      <c r="AC69" s="849"/>
      <c r="AD69" s="1085"/>
      <c r="AE69" s="1089"/>
      <c r="AF69" s="1072"/>
      <c r="AG69" s="1077"/>
      <c r="AH69" s="1073" t="s">
        <v>68</v>
      </c>
      <c r="AI69" s="1199"/>
      <c r="AJ69" s="1089"/>
      <c r="AK69" s="736"/>
      <c r="AL69" s="1073"/>
      <c r="AM69" s="1304"/>
      <c r="AN69" s="1300"/>
      <c r="AO69" s="1373"/>
      <c r="AP69" s="290"/>
      <c r="AQ69" s="290"/>
      <c r="AR69" s="290"/>
      <c r="AS69" s="290"/>
      <c r="AT69" s="290"/>
      <c r="AU69" s="290"/>
    </row>
    <row r="70" spans="1:47" s="57" customFormat="1" ht="15">
      <c r="A70" s="189" t="s">
        <v>301</v>
      </c>
      <c r="B70" s="27" t="s">
        <v>232</v>
      </c>
      <c r="C70" s="190" t="s">
        <v>5</v>
      </c>
      <c r="D70" s="193"/>
      <c r="E70" s="172">
        <f t="shared" si="15"/>
        <v>0</v>
      </c>
      <c r="F70" s="194">
        <f t="shared" si="14"/>
        <v>2</v>
      </c>
      <c r="G70" s="195"/>
      <c r="H70" s="196"/>
      <c r="I70" s="197"/>
      <c r="J70" s="1385">
        <v>2</v>
      </c>
      <c r="K70" s="218">
        <f>P70+Z70+AF70+AI70+AM70</f>
        <v>0</v>
      </c>
      <c r="L70" s="134">
        <f t="shared" si="16"/>
        <v>0</v>
      </c>
      <c r="M70" s="485">
        <f t="shared" si="17"/>
        <v>0</v>
      </c>
      <c r="N70" s="219">
        <f t="shared" si="18"/>
        <v>0</v>
      </c>
      <c r="O70" s="771"/>
      <c r="P70" s="521"/>
      <c r="Q70" s="522"/>
      <c r="R70" s="523"/>
      <c r="S70" s="665"/>
      <c r="T70" s="301" t="s">
        <v>68</v>
      </c>
      <c r="U70" s="301" t="s">
        <v>68</v>
      </c>
      <c r="V70" s="667"/>
      <c r="W70" s="716"/>
      <c r="X70" s="301" t="s">
        <v>68</v>
      </c>
      <c r="Y70" s="849"/>
      <c r="Z70" s="855"/>
      <c r="AA70" s="858"/>
      <c r="AB70" s="941"/>
      <c r="AC70" s="849"/>
      <c r="AD70" s="1085"/>
      <c r="AE70" s="1089"/>
      <c r="AF70" s="1072"/>
      <c r="AG70" s="1077"/>
      <c r="AH70" s="1073" t="s">
        <v>68</v>
      </c>
      <c r="AI70" s="1199"/>
      <c r="AJ70" s="1089"/>
      <c r="AK70" s="736"/>
      <c r="AL70" s="1073"/>
      <c r="AM70" s="1304"/>
      <c r="AN70" s="1300"/>
      <c r="AO70" s="1373"/>
      <c r="AP70" s="290"/>
      <c r="AQ70" s="290"/>
      <c r="AR70" s="290"/>
      <c r="AS70" s="290"/>
      <c r="AT70" s="290"/>
      <c r="AU70" s="290"/>
    </row>
    <row r="71" spans="1:47" s="55" customFormat="1" ht="15.75" thickBot="1">
      <c r="A71" s="638" t="s">
        <v>300</v>
      </c>
      <c r="B71" s="192" t="s">
        <v>45</v>
      </c>
      <c r="C71" s="639" t="s">
        <v>41</v>
      </c>
      <c r="D71" s="640"/>
      <c r="E71" s="173">
        <f t="shared" si="15"/>
        <v>0</v>
      </c>
      <c r="F71" s="641">
        <f t="shared" si="14"/>
        <v>2</v>
      </c>
      <c r="G71" s="642"/>
      <c r="H71" s="643"/>
      <c r="I71" s="644"/>
      <c r="J71" s="1386">
        <v>2</v>
      </c>
      <c r="K71" s="775">
        <f>P71+Z71+AF71+AI71+AM71</f>
        <v>0</v>
      </c>
      <c r="L71" s="183">
        <f t="shared" si="16"/>
        <v>0</v>
      </c>
      <c r="M71" s="486">
        <f t="shared" si="17"/>
        <v>0</v>
      </c>
      <c r="N71" s="588">
        <f t="shared" si="18"/>
        <v>0</v>
      </c>
      <c r="O71" s="1389"/>
      <c r="P71" s="1390"/>
      <c r="Q71" s="1391"/>
      <c r="R71" s="1392"/>
      <c r="S71" s="668"/>
      <c r="T71" s="1377" t="s">
        <v>68</v>
      </c>
      <c r="U71" s="1377" t="s">
        <v>68</v>
      </c>
      <c r="V71" s="1377"/>
      <c r="W71" s="1377"/>
      <c r="X71" s="1377" t="s">
        <v>68</v>
      </c>
      <c r="Y71" s="1378"/>
      <c r="Z71" s="1379"/>
      <c r="AA71" s="1380"/>
      <c r="AB71" s="942"/>
      <c r="AC71" s="1381"/>
      <c r="AD71" s="1382"/>
      <c r="AE71" s="1091"/>
      <c r="AF71" s="1075"/>
      <c r="AG71" s="1383"/>
      <c r="AH71" s="1075" t="s">
        <v>68</v>
      </c>
      <c r="AI71" s="1202"/>
      <c r="AJ71" s="1091"/>
      <c r="AK71" s="1393"/>
      <c r="AL71" s="1075"/>
      <c r="AM71" s="1306"/>
      <c r="AN71" s="1302"/>
      <c r="AO71" s="1384"/>
      <c r="AP71" s="290"/>
      <c r="AQ71" s="290"/>
      <c r="AR71" s="290"/>
      <c r="AS71" s="290"/>
      <c r="AT71" s="290"/>
      <c r="AU71" s="290"/>
    </row>
    <row r="72" spans="1:47" s="57" customFormat="1" ht="9.75" customHeight="1">
      <c r="A72" s="1"/>
      <c r="B72" s="1"/>
      <c r="C72" s="1"/>
      <c r="D72" s="84"/>
      <c r="E72" s="86"/>
      <c r="F72" s="110"/>
      <c r="G72" s="118"/>
      <c r="H72" s="118"/>
      <c r="I72" s="118"/>
      <c r="J72" s="118"/>
      <c r="K72" s="111"/>
      <c r="L72" s="140"/>
      <c r="M72" s="138"/>
      <c r="N72" s="112"/>
      <c r="O72" s="539"/>
      <c r="P72" s="527"/>
      <c r="Q72" s="528"/>
      <c r="R72" s="529"/>
      <c r="S72" s="669"/>
      <c r="T72" s="76"/>
      <c r="U72" s="76"/>
      <c r="V72" s="669"/>
      <c r="W72" s="578"/>
      <c r="X72" s="76"/>
      <c r="Y72" s="578"/>
      <c r="Z72" s="83"/>
      <c r="AA72" s="472"/>
      <c r="AB72" s="265"/>
      <c r="AC72" s="578"/>
      <c r="AD72" s="528"/>
      <c r="AE72" s="578"/>
      <c r="AF72" s="83"/>
      <c r="AG72" s="472"/>
      <c r="AH72" s="408"/>
      <c r="AI72" s="557"/>
      <c r="AJ72" s="578"/>
      <c r="AK72" s="308"/>
      <c r="AL72" s="558"/>
      <c r="AM72" s="129"/>
      <c r="AN72" s="542"/>
      <c r="AO72" s="308"/>
      <c r="AP72" s="290"/>
      <c r="AQ72" s="290"/>
      <c r="AR72" s="290"/>
      <c r="AS72" s="290"/>
      <c r="AT72" s="290"/>
      <c r="AU72" s="290"/>
    </row>
    <row r="73" spans="1:47" s="57" customFormat="1" ht="15">
      <c r="A73" s="38" t="s">
        <v>46</v>
      </c>
      <c r="B73" s="1"/>
      <c r="C73" s="1"/>
      <c r="D73" s="84"/>
      <c r="E73" s="86"/>
      <c r="F73" s="110"/>
      <c r="G73" s="118"/>
      <c r="H73" s="118"/>
      <c r="I73" s="118"/>
      <c r="J73" s="118"/>
      <c r="K73" s="111"/>
      <c r="L73" s="140"/>
      <c r="M73" s="138"/>
      <c r="N73" s="112"/>
      <c r="O73" s="539"/>
      <c r="P73" s="527"/>
      <c r="Q73" s="528"/>
      <c r="R73" s="529"/>
      <c r="S73" s="669"/>
      <c r="T73" s="76"/>
      <c r="U73" s="76"/>
      <c r="V73" s="669"/>
      <c r="W73" s="578"/>
      <c r="X73" s="76"/>
      <c r="Y73" s="578"/>
      <c r="Z73" s="83"/>
      <c r="AA73" s="472"/>
      <c r="AB73" s="265"/>
      <c r="AC73" s="578"/>
      <c r="AD73" s="528"/>
      <c r="AE73" s="578"/>
      <c r="AF73" s="83"/>
      <c r="AG73" s="472"/>
      <c r="AH73" s="408"/>
      <c r="AI73" s="557"/>
      <c r="AJ73" s="578"/>
      <c r="AK73" s="308"/>
      <c r="AL73" s="558"/>
      <c r="AM73" s="129"/>
      <c r="AN73" s="542"/>
      <c r="AO73" s="308"/>
      <c r="AP73" s="290"/>
      <c r="AQ73" s="290"/>
      <c r="AR73" s="290"/>
      <c r="AS73" s="290"/>
      <c r="AT73" s="290"/>
      <c r="AU73" s="290"/>
    </row>
    <row r="74" spans="1:47" s="57" customFormat="1" ht="15.75">
      <c r="A74" s="116" t="s">
        <v>47</v>
      </c>
      <c r="B74" s="117"/>
      <c r="C74" s="117"/>
      <c r="D74" s="221"/>
      <c r="E74" s="86"/>
      <c r="F74" s="110"/>
      <c r="G74" s="118"/>
      <c r="H74" s="118"/>
      <c r="I74" s="118"/>
      <c r="J74" s="118"/>
      <c r="K74" s="507"/>
      <c r="L74" s="140"/>
      <c r="M74" s="138"/>
      <c r="N74" s="112"/>
      <c r="O74" s="539"/>
      <c r="P74" s="527"/>
      <c r="Q74" s="528"/>
      <c r="R74" s="529"/>
      <c r="S74" s="669"/>
      <c r="T74" s="111"/>
      <c r="U74" s="76"/>
      <c r="V74" s="669"/>
      <c r="W74" s="578"/>
      <c r="X74" s="76"/>
      <c r="Y74" s="578"/>
      <c r="Z74" s="83"/>
      <c r="AA74" s="472"/>
      <c r="AB74" s="265"/>
      <c r="AC74" s="578"/>
      <c r="AD74" s="528"/>
      <c r="AE74" s="578"/>
      <c r="AF74" s="83"/>
      <c r="AG74" s="472"/>
      <c r="AH74" s="408"/>
      <c r="AI74" s="557"/>
      <c r="AJ74" s="578"/>
      <c r="AK74" s="308"/>
      <c r="AL74" s="558"/>
      <c r="AM74" s="129"/>
      <c r="AN74" s="542"/>
      <c r="AO74" s="308"/>
      <c r="AP74" s="290"/>
      <c r="AQ74" s="290"/>
      <c r="AR74" s="290"/>
      <c r="AS74" s="290"/>
      <c r="AT74" s="290"/>
      <c r="AU74" s="290"/>
    </row>
    <row r="75" spans="1:47" s="57" customFormat="1" ht="13.5" customHeight="1">
      <c r="A75" s="116" t="s">
        <v>67</v>
      </c>
      <c r="B75" s="117"/>
      <c r="C75" s="117"/>
      <c r="D75" s="221"/>
      <c r="E75" s="86"/>
      <c r="F75" s="110"/>
      <c r="G75" s="118"/>
      <c r="H75" s="118"/>
      <c r="I75" s="118"/>
      <c r="J75" s="118"/>
      <c r="K75" s="111"/>
      <c r="L75" s="140"/>
      <c r="M75" s="138"/>
      <c r="N75" s="112"/>
      <c r="O75" s="539"/>
      <c r="P75" s="527"/>
      <c r="Q75" s="528"/>
      <c r="R75" s="529"/>
      <c r="S75" s="669"/>
      <c r="T75" s="111"/>
      <c r="U75" s="76"/>
      <c r="V75" s="669"/>
      <c r="W75" s="578"/>
      <c r="X75" s="76"/>
      <c r="Y75" s="578"/>
      <c r="Z75" s="83"/>
      <c r="AA75" s="472"/>
      <c r="AB75" s="265"/>
      <c r="AC75" s="578"/>
      <c r="AD75" s="669"/>
      <c r="AE75" s="578"/>
      <c r="AF75" s="83"/>
      <c r="AG75" s="472"/>
      <c r="AH75" s="393"/>
      <c r="AI75" s="557"/>
      <c r="AJ75" s="578"/>
      <c r="AK75" s="308"/>
      <c r="AL75" s="558"/>
      <c r="AM75" s="129"/>
      <c r="AN75" s="542"/>
      <c r="AO75" s="308"/>
      <c r="AP75" s="290"/>
      <c r="AQ75" s="290"/>
      <c r="AR75" s="290"/>
      <c r="AS75" s="290"/>
      <c r="AT75" s="290"/>
      <c r="AU75" s="290"/>
    </row>
    <row r="76" spans="1:43" s="57" customFormat="1" ht="15">
      <c r="A76" s="16"/>
      <c r="B76" s="16"/>
      <c r="C76" s="56"/>
      <c r="E76" s="7"/>
      <c r="F76" s="35"/>
      <c r="G76" s="15"/>
      <c r="H76" s="15"/>
      <c r="I76" s="15"/>
      <c r="J76" s="15"/>
      <c r="K76" s="9"/>
      <c r="L76" s="140"/>
      <c r="M76" s="138"/>
      <c r="N76" s="5"/>
      <c r="O76" s="517"/>
      <c r="P76" s="262"/>
      <c r="Q76" s="263"/>
      <c r="R76" s="264"/>
      <c r="S76" s="265"/>
      <c r="V76" s="265"/>
      <c r="W76" s="542"/>
      <c r="Y76" s="542"/>
      <c r="Z76" s="56"/>
      <c r="AA76" s="390"/>
      <c r="AB76" s="265"/>
      <c r="AC76" s="850"/>
      <c r="AD76" s="939"/>
      <c r="AE76" s="542"/>
      <c r="AF76" s="56"/>
      <c r="AG76" s="308"/>
      <c r="AH76" s="397"/>
      <c r="AI76" s="129"/>
      <c r="AJ76" s="542"/>
      <c r="AK76" s="308"/>
      <c r="AL76" s="265"/>
      <c r="AM76" s="129"/>
      <c r="AN76" s="542"/>
      <c r="AO76" s="308"/>
      <c r="AP76" s="290"/>
      <c r="AQ76" s="290"/>
    </row>
    <row r="77" spans="1:43" s="57" customFormat="1" ht="15">
      <c r="A77" s="32" t="s">
        <v>118</v>
      </c>
      <c r="B77" s="32"/>
      <c r="C77" s="33"/>
      <c r="D77" s="3"/>
      <c r="E77" s="4"/>
      <c r="F77" s="30"/>
      <c r="G77" s="31"/>
      <c r="H77" s="31"/>
      <c r="I77" s="31"/>
      <c r="J77" s="31"/>
      <c r="K77" s="19"/>
      <c r="L77" s="140"/>
      <c r="M77" s="138"/>
      <c r="N77" s="17"/>
      <c r="O77" s="517"/>
      <c r="P77" s="262"/>
      <c r="Q77" s="263"/>
      <c r="R77" s="264"/>
      <c r="S77" s="265"/>
      <c r="V77" s="265"/>
      <c r="W77" s="542"/>
      <c r="Y77" s="542"/>
      <c r="Z77" s="56"/>
      <c r="AA77" s="390"/>
      <c r="AB77" s="265"/>
      <c r="AC77" s="850"/>
      <c r="AD77" s="939"/>
      <c r="AE77" s="542"/>
      <c r="AF77" s="56"/>
      <c r="AG77" s="308"/>
      <c r="AH77" s="397"/>
      <c r="AI77" s="129"/>
      <c r="AJ77" s="542"/>
      <c r="AK77" s="308"/>
      <c r="AL77" s="265"/>
      <c r="AM77" s="129"/>
      <c r="AN77" s="542"/>
      <c r="AO77" s="308"/>
      <c r="AP77" s="290"/>
      <c r="AQ77" s="290"/>
    </row>
    <row r="78" spans="1:43" s="57" customFormat="1" ht="15">
      <c r="A78" s="32" t="s">
        <v>119</v>
      </c>
      <c r="B78" s="32"/>
      <c r="C78" s="33"/>
      <c r="D78" s="3"/>
      <c r="E78" s="4"/>
      <c r="F78" s="30"/>
      <c r="G78" s="31"/>
      <c r="H78" s="31"/>
      <c r="I78" s="31"/>
      <c r="J78" s="31"/>
      <c r="K78" s="19"/>
      <c r="L78" s="141"/>
      <c r="M78" s="138"/>
      <c r="N78" s="17"/>
      <c r="O78" s="517"/>
      <c r="P78" s="262"/>
      <c r="Q78" s="263"/>
      <c r="R78" s="264"/>
      <c r="S78" s="265"/>
      <c r="V78" s="265"/>
      <c r="W78" s="542"/>
      <c r="Y78" s="542"/>
      <c r="Z78" s="56"/>
      <c r="AA78" s="390"/>
      <c r="AB78" s="265"/>
      <c r="AC78" s="850"/>
      <c r="AD78" s="939"/>
      <c r="AE78" s="542"/>
      <c r="AF78" s="56"/>
      <c r="AG78" s="308"/>
      <c r="AH78" s="397"/>
      <c r="AI78" s="129"/>
      <c r="AJ78" s="542"/>
      <c r="AK78" s="308"/>
      <c r="AL78" s="265"/>
      <c r="AM78" s="129"/>
      <c r="AN78" s="542"/>
      <c r="AO78" s="308"/>
      <c r="AP78" s="290"/>
      <c r="AQ78" s="290"/>
    </row>
    <row r="79" spans="1:47" s="57" customFormat="1" ht="15">
      <c r="A79" s="32"/>
      <c r="B79" s="32"/>
      <c r="C79" s="33"/>
      <c r="D79" s="3"/>
      <c r="E79" s="4"/>
      <c r="F79" s="30"/>
      <c r="G79" s="31"/>
      <c r="H79" s="31"/>
      <c r="I79" s="31"/>
      <c r="J79" s="31"/>
      <c r="K79" s="19"/>
      <c r="L79" s="138"/>
      <c r="M79" s="138"/>
      <c r="N79" s="17"/>
      <c r="O79" s="517"/>
      <c r="P79" s="262"/>
      <c r="Q79" s="263"/>
      <c r="R79" s="264"/>
      <c r="S79" s="265"/>
      <c r="U79" s="56"/>
      <c r="V79" s="265"/>
      <c r="W79" s="542"/>
      <c r="X79" s="56"/>
      <c r="Y79" s="542"/>
      <c r="Z79" s="56"/>
      <c r="AA79" s="390"/>
      <c r="AB79" s="265"/>
      <c r="AC79" s="850"/>
      <c r="AD79" s="939"/>
      <c r="AE79" s="542"/>
      <c r="AF79" s="56"/>
      <c r="AG79" s="308"/>
      <c r="AH79" s="138"/>
      <c r="AI79" s="129"/>
      <c r="AJ79" s="542"/>
      <c r="AK79" s="308"/>
      <c r="AL79" s="265"/>
      <c r="AM79" s="129"/>
      <c r="AN79" s="542"/>
      <c r="AO79" s="308"/>
      <c r="AR79" s="54"/>
      <c r="AS79" s="54"/>
      <c r="AT79" s="54"/>
      <c r="AU79" s="54"/>
    </row>
    <row r="80" spans="1:43" ht="15">
      <c r="A80" s="225" t="s">
        <v>135</v>
      </c>
      <c r="B80" s="44"/>
      <c r="C80" s="45"/>
      <c r="D80" s="220"/>
      <c r="E80" s="4"/>
      <c r="F80" s="54"/>
      <c r="G80" s="108"/>
      <c r="H80" s="31"/>
      <c r="I80" s="31"/>
      <c r="J80" s="31"/>
      <c r="K80" s="19"/>
      <c r="N80" s="17"/>
      <c r="O80" s="517"/>
      <c r="P80" s="262"/>
      <c r="Q80" s="263"/>
      <c r="R80" s="264"/>
      <c r="T80" s="57"/>
      <c r="U80" s="56"/>
      <c r="X80" s="56"/>
      <c r="AA80" s="390"/>
      <c r="AC80" s="850"/>
      <c r="AP80" s="57"/>
      <c r="AQ80" s="57"/>
    </row>
    <row r="81" spans="1:41" s="57" customFormat="1" ht="15">
      <c r="A81" s="50" t="s">
        <v>134</v>
      </c>
      <c r="B81" s="51"/>
      <c r="C81" s="43"/>
      <c r="D81" s="50"/>
      <c r="E81" s="97"/>
      <c r="F81" s="98"/>
      <c r="G81" s="4"/>
      <c r="H81" s="109"/>
      <c r="I81" s="99"/>
      <c r="J81" s="99"/>
      <c r="K81" s="99"/>
      <c r="L81" s="138"/>
      <c r="M81" s="138"/>
      <c r="N81" s="99"/>
      <c r="O81" s="517"/>
      <c r="P81" s="262"/>
      <c r="Q81" s="263"/>
      <c r="R81" s="264"/>
      <c r="S81" s="265"/>
      <c r="U81" s="56"/>
      <c r="V81" s="265"/>
      <c r="W81" s="542"/>
      <c r="Y81" s="542"/>
      <c r="Z81" s="56"/>
      <c r="AA81" s="390"/>
      <c r="AB81" s="265"/>
      <c r="AC81" s="850"/>
      <c r="AD81" s="939"/>
      <c r="AE81" s="542"/>
      <c r="AF81" s="56"/>
      <c r="AG81" s="308"/>
      <c r="AH81" s="138"/>
      <c r="AI81" s="129"/>
      <c r="AJ81" s="542"/>
      <c r="AK81" s="308"/>
      <c r="AL81" s="265"/>
      <c r="AM81" s="129"/>
      <c r="AN81" s="542"/>
      <c r="AO81" s="308"/>
    </row>
    <row r="82" spans="1:43" s="57" customFormat="1" ht="12.75" customHeight="1">
      <c r="A82" s="47" t="s">
        <v>133</v>
      </c>
      <c r="B82" s="48"/>
      <c r="C82" s="49"/>
      <c r="D82" s="47"/>
      <c r="E82" s="97"/>
      <c r="F82" s="98"/>
      <c r="G82" s="4"/>
      <c r="H82" s="109"/>
      <c r="I82" s="99"/>
      <c r="J82" s="99"/>
      <c r="K82" s="99"/>
      <c r="L82" s="138"/>
      <c r="M82" s="138"/>
      <c r="N82" s="99"/>
      <c r="O82" s="517"/>
      <c r="P82" s="530"/>
      <c r="Q82" s="263"/>
      <c r="R82" s="264"/>
      <c r="S82" s="265"/>
      <c r="U82" s="56"/>
      <c r="V82" s="265"/>
      <c r="W82" s="542"/>
      <c r="Y82" s="542"/>
      <c r="Z82" s="56"/>
      <c r="AA82" s="390"/>
      <c r="AB82" s="939"/>
      <c r="AC82" s="850"/>
      <c r="AD82" s="939"/>
      <c r="AE82" s="542"/>
      <c r="AF82" s="56"/>
      <c r="AG82" s="308"/>
      <c r="AH82" s="138"/>
      <c r="AI82" s="129"/>
      <c r="AJ82" s="542"/>
      <c r="AK82" s="308"/>
      <c r="AL82" s="265"/>
      <c r="AM82" s="129"/>
      <c r="AN82" s="542"/>
      <c r="AO82" s="308"/>
      <c r="AP82" s="54"/>
      <c r="AQ82" s="54"/>
    </row>
    <row r="83" spans="1:43" s="57" customFormat="1" ht="15">
      <c r="A83" s="52" t="s">
        <v>61</v>
      </c>
      <c r="B83" s="53"/>
      <c r="C83" s="53"/>
      <c r="D83" s="53"/>
      <c r="E83" s="86"/>
      <c r="F83" s="110"/>
      <c r="G83" s="87"/>
      <c r="H83" s="87"/>
      <c r="I83" s="87"/>
      <c r="J83" s="87"/>
      <c r="K83" s="111"/>
      <c r="L83" s="112"/>
      <c r="M83" s="138"/>
      <c r="N83" s="88"/>
      <c r="O83" s="539"/>
      <c r="P83" s="528"/>
      <c r="Q83" s="527"/>
      <c r="R83" s="531"/>
      <c r="S83" s="669"/>
      <c r="T83" s="113"/>
      <c r="U83" s="84"/>
      <c r="V83" s="669"/>
      <c r="W83" s="717"/>
      <c r="X83" s="18"/>
      <c r="Y83" s="850"/>
      <c r="Z83" s="58"/>
      <c r="AA83" s="390"/>
      <c r="AB83" s="265"/>
      <c r="AC83" s="850"/>
      <c r="AD83" s="18"/>
      <c r="AE83" s="850"/>
      <c r="AF83" s="58"/>
      <c r="AG83" s="390"/>
      <c r="AH83" s="409"/>
      <c r="AI83" s="266"/>
      <c r="AJ83" s="850"/>
      <c r="AK83" s="390"/>
      <c r="AL83" s="939"/>
      <c r="AM83" s="266"/>
      <c r="AN83" s="850"/>
      <c r="AO83" s="390"/>
      <c r="AP83" s="1"/>
      <c r="AQ83" s="1"/>
    </row>
    <row r="84" spans="1:41" s="57" customFormat="1" ht="15">
      <c r="A84" s="1"/>
      <c r="B84" s="1"/>
      <c r="C84" s="1"/>
      <c r="D84" s="76"/>
      <c r="E84" s="77"/>
      <c r="F84" s="78"/>
      <c r="G84" s="79"/>
      <c r="H84" s="79"/>
      <c r="I84" s="79"/>
      <c r="J84" s="79"/>
      <c r="K84" s="80"/>
      <c r="L84" s="138"/>
      <c r="M84" s="138"/>
      <c r="N84" s="82"/>
      <c r="O84" s="540"/>
      <c r="P84" s="532"/>
      <c r="Q84" s="533"/>
      <c r="R84" s="534"/>
      <c r="S84" s="558"/>
      <c r="T84" s="80"/>
      <c r="U84" s="81"/>
      <c r="V84" s="558"/>
      <c r="W84" s="578"/>
      <c r="X84" s="82"/>
      <c r="Y84" s="578"/>
      <c r="Z84" s="83"/>
      <c r="AA84" s="472"/>
      <c r="AB84" s="265"/>
      <c r="AC84" s="578"/>
      <c r="AD84" s="669"/>
      <c r="AE84" s="578"/>
      <c r="AF84" s="83"/>
      <c r="AG84" s="472"/>
      <c r="AH84" s="394"/>
      <c r="AI84" s="557"/>
      <c r="AJ84" s="578"/>
      <c r="AK84" s="308"/>
      <c r="AL84" s="558"/>
      <c r="AM84" s="129"/>
      <c r="AN84" s="542"/>
      <c r="AO84" s="308"/>
    </row>
    <row r="85" spans="1:41" s="57" customFormat="1" ht="15">
      <c r="A85" s="133"/>
      <c r="B85" s="16"/>
      <c r="C85" s="56"/>
      <c r="E85" s="7"/>
      <c r="F85" s="35"/>
      <c r="G85" s="15"/>
      <c r="H85" s="15"/>
      <c r="I85" s="105"/>
      <c r="J85" s="106"/>
      <c r="K85" s="20"/>
      <c r="L85" s="138"/>
      <c r="M85" s="138"/>
      <c r="N85" s="21"/>
      <c r="O85" s="517"/>
      <c r="P85" s="262"/>
      <c r="Q85" s="263"/>
      <c r="R85" s="264"/>
      <c r="S85" s="265"/>
      <c r="T85" s="9"/>
      <c r="U85" s="129"/>
      <c r="V85" s="265"/>
      <c r="W85" s="542"/>
      <c r="X85" s="9"/>
      <c r="Y85" s="542"/>
      <c r="Z85" s="129"/>
      <c r="AA85" s="390"/>
      <c r="AB85" s="265"/>
      <c r="AC85" s="850"/>
      <c r="AD85" s="939"/>
      <c r="AE85" s="542"/>
      <c r="AF85" s="129"/>
      <c r="AG85" s="308"/>
      <c r="AH85" s="138"/>
      <c r="AI85" s="129"/>
      <c r="AJ85" s="542"/>
      <c r="AK85" s="308"/>
      <c r="AL85" s="265"/>
      <c r="AM85" s="129"/>
      <c r="AN85" s="542"/>
      <c r="AO85" s="308"/>
    </row>
    <row r="86" spans="1:41" s="57" customFormat="1" ht="15">
      <c r="A86" s="16"/>
      <c r="B86" s="16"/>
      <c r="C86" s="56"/>
      <c r="E86" s="7"/>
      <c r="F86" s="35"/>
      <c r="G86" s="15"/>
      <c r="H86" s="15"/>
      <c r="I86" s="105"/>
      <c r="J86" s="106"/>
      <c r="K86" s="20"/>
      <c r="L86" s="138"/>
      <c r="M86" s="138"/>
      <c r="N86" s="21"/>
      <c r="O86" s="517"/>
      <c r="P86" s="262"/>
      <c r="Q86" s="263"/>
      <c r="R86" s="264"/>
      <c r="S86" s="265"/>
      <c r="T86" s="9"/>
      <c r="U86" s="129"/>
      <c r="V86" s="265"/>
      <c r="W86" s="542"/>
      <c r="X86" s="9"/>
      <c r="Y86" s="542"/>
      <c r="Z86" s="129"/>
      <c r="AA86" s="390"/>
      <c r="AB86" s="265"/>
      <c r="AC86" s="850"/>
      <c r="AD86" s="939"/>
      <c r="AE86" s="542"/>
      <c r="AF86" s="129"/>
      <c r="AG86" s="308"/>
      <c r="AH86" s="138"/>
      <c r="AI86" s="129"/>
      <c r="AJ86" s="542"/>
      <c r="AK86" s="308"/>
      <c r="AL86" s="265"/>
      <c r="AM86" s="129"/>
      <c r="AN86" s="542"/>
      <c r="AO86" s="308"/>
    </row>
    <row r="87" spans="1:41" s="57" customFormat="1" ht="15">
      <c r="A87" s="132"/>
      <c r="B87" s="16"/>
      <c r="C87" s="56"/>
      <c r="E87" s="7"/>
      <c r="F87" s="35"/>
      <c r="G87" s="15"/>
      <c r="H87" s="15"/>
      <c r="I87" s="105"/>
      <c r="J87" s="106"/>
      <c r="K87" s="20"/>
      <c r="L87" s="138"/>
      <c r="M87" s="138"/>
      <c r="N87" s="21"/>
      <c r="O87" s="517"/>
      <c r="P87" s="262"/>
      <c r="Q87" s="263"/>
      <c r="R87" s="264"/>
      <c r="S87" s="265"/>
      <c r="T87" s="9"/>
      <c r="U87" s="129"/>
      <c r="V87" s="265"/>
      <c r="W87" s="542"/>
      <c r="X87" s="9"/>
      <c r="Y87" s="542"/>
      <c r="Z87" s="129"/>
      <c r="AA87" s="390"/>
      <c r="AB87" s="265"/>
      <c r="AC87" s="850"/>
      <c r="AD87" s="939"/>
      <c r="AE87" s="542"/>
      <c r="AF87" s="129"/>
      <c r="AG87" s="308"/>
      <c r="AH87" s="138"/>
      <c r="AI87" s="129"/>
      <c r="AJ87" s="542"/>
      <c r="AK87" s="308"/>
      <c r="AL87" s="265"/>
      <c r="AM87" s="129"/>
      <c r="AN87" s="542"/>
      <c r="AO87" s="308"/>
    </row>
    <row r="88" spans="1:43" ht="15">
      <c r="A88" s="16"/>
      <c r="B88" s="16"/>
      <c r="C88" s="56"/>
      <c r="D88" s="57"/>
      <c r="I88" s="105"/>
      <c r="J88" s="106"/>
      <c r="K88" s="20"/>
      <c r="N88" s="21"/>
      <c r="O88" s="517"/>
      <c r="P88" s="262"/>
      <c r="Q88" s="263"/>
      <c r="R88" s="264"/>
      <c r="U88" s="129"/>
      <c r="X88" s="9"/>
      <c r="Z88" s="129"/>
      <c r="AA88" s="390"/>
      <c r="AC88" s="850"/>
      <c r="AF88" s="129"/>
      <c r="AP88" s="57"/>
      <c r="AQ88" s="57"/>
    </row>
    <row r="89" spans="1:43" ht="15">
      <c r="A89" s="16"/>
      <c r="B89" s="16"/>
      <c r="C89" s="56"/>
      <c r="D89" s="57"/>
      <c r="I89" s="105"/>
      <c r="J89" s="106"/>
      <c r="K89" s="20"/>
      <c r="N89" s="21"/>
      <c r="O89" s="517"/>
      <c r="P89" s="262"/>
      <c r="Q89" s="263"/>
      <c r="R89" s="264"/>
      <c r="U89" s="129"/>
      <c r="X89" s="9"/>
      <c r="Z89" s="129"/>
      <c r="AA89" s="390"/>
      <c r="AC89" s="850"/>
      <c r="AF89" s="129"/>
      <c r="AP89" s="57"/>
      <c r="AQ89" s="57"/>
    </row>
    <row r="90" spans="1:43" ht="15">
      <c r="A90" s="16"/>
      <c r="B90" s="16"/>
      <c r="C90" s="56"/>
      <c r="D90" s="57"/>
      <c r="I90" s="105"/>
      <c r="J90" s="106"/>
      <c r="K90" s="20"/>
      <c r="N90" s="21"/>
      <c r="O90" s="517"/>
      <c r="P90" s="262"/>
      <c r="Q90" s="263"/>
      <c r="R90" s="264"/>
      <c r="U90" s="129"/>
      <c r="X90" s="9"/>
      <c r="Z90" s="129"/>
      <c r="AA90" s="390"/>
      <c r="AC90" s="850"/>
      <c r="AF90" s="129"/>
      <c r="AP90" s="57"/>
      <c r="AQ90" s="57"/>
    </row>
    <row r="91" spans="1:32" ht="15">
      <c r="A91" s="16"/>
      <c r="B91" s="16"/>
      <c r="C91" s="56"/>
      <c r="D91" s="57"/>
      <c r="J91" s="36"/>
      <c r="K91" s="22"/>
      <c r="N91" s="23"/>
      <c r="O91" s="517"/>
      <c r="P91" s="262"/>
      <c r="Q91" s="263"/>
      <c r="R91" s="264"/>
      <c r="U91" s="129"/>
      <c r="X91" s="9"/>
      <c r="Z91" s="129"/>
      <c r="AA91" s="390"/>
      <c r="AC91" s="850"/>
      <c r="AF91" s="129"/>
    </row>
    <row r="92" spans="15:18" ht="15">
      <c r="O92" s="541"/>
      <c r="P92" s="535"/>
      <c r="Q92" s="536"/>
      <c r="R92" s="537"/>
    </row>
    <row r="93" spans="15:18" ht="15">
      <c r="O93" s="541"/>
      <c r="P93" s="535"/>
      <c r="Q93" s="536"/>
      <c r="R93" s="537"/>
    </row>
    <row r="94" spans="15:18" ht="15">
      <c r="O94" s="541"/>
      <c r="P94" s="535"/>
      <c r="Q94" s="536"/>
      <c r="R94" s="537"/>
    </row>
    <row r="95" spans="15:18" ht="15">
      <c r="O95" s="541"/>
      <c r="P95" s="535"/>
      <c r="Q95" s="536"/>
      <c r="R95" s="537"/>
    </row>
    <row r="96" spans="15:18" ht="15">
      <c r="O96" s="541"/>
      <c r="P96" s="535"/>
      <c r="Q96" s="536"/>
      <c r="R96" s="537"/>
    </row>
    <row r="97" spans="15:18" ht="15">
      <c r="O97" s="541"/>
      <c r="P97" s="535"/>
      <c r="Q97" s="536"/>
      <c r="R97" s="537"/>
    </row>
    <row r="98" spans="15:18" ht="15">
      <c r="O98" s="541"/>
      <c r="P98" s="535"/>
      <c r="Q98" s="536"/>
      <c r="R98" s="537"/>
    </row>
    <row r="99" spans="15:18" ht="15">
      <c r="O99" s="541"/>
      <c r="P99" s="535"/>
      <c r="Q99" s="536"/>
      <c r="R99" s="537"/>
    </row>
    <row r="100" spans="15:18" ht="15">
      <c r="O100" s="541"/>
      <c r="P100" s="535"/>
      <c r="Q100" s="536"/>
      <c r="R100" s="537"/>
    </row>
    <row r="101" spans="15:18" ht="15">
      <c r="O101" s="541"/>
      <c r="P101" s="535"/>
      <c r="Q101" s="536"/>
      <c r="R101" s="537"/>
    </row>
    <row r="102" spans="15:18" ht="15">
      <c r="O102" s="541"/>
      <c r="P102" s="535"/>
      <c r="Q102" s="536"/>
      <c r="R102" s="537"/>
    </row>
    <row r="103" spans="15:18" ht="15">
      <c r="O103" s="541"/>
      <c r="P103" s="535"/>
      <c r="Q103" s="536"/>
      <c r="R103" s="537"/>
    </row>
    <row r="104" spans="15:18" ht="15">
      <c r="O104" s="541"/>
      <c r="P104" s="535"/>
      <c r="Q104" s="536"/>
      <c r="R104" s="537"/>
    </row>
    <row r="105" spans="15:18" ht="15">
      <c r="O105" s="541"/>
      <c r="P105" s="535"/>
      <c r="Q105" s="536"/>
      <c r="R105" s="537"/>
    </row>
    <row r="106" spans="15:18" ht="15">
      <c r="O106" s="541"/>
      <c r="P106" s="535"/>
      <c r="Q106" s="536"/>
      <c r="R106" s="537"/>
    </row>
    <row r="107" spans="15:18" ht="15">
      <c r="O107" s="541"/>
      <c r="P107" s="535"/>
      <c r="Q107" s="536"/>
      <c r="R107" s="537"/>
    </row>
    <row r="108" spans="15:18" ht="15">
      <c r="O108" s="541"/>
      <c r="P108" s="535"/>
      <c r="Q108" s="536"/>
      <c r="R108" s="537"/>
    </row>
    <row r="109" spans="15:18" ht="15">
      <c r="O109" s="541"/>
      <c r="P109" s="535"/>
      <c r="Q109" s="536"/>
      <c r="R109" s="537"/>
    </row>
    <row r="110" spans="15:18" ht="15">
      <c r="O110" s="541"/>
      <c r="P110" s="535"/>
      <c r="Q110" s="536"/>
      <c r="R110" s="537"/>
    </row>
    <row r="111" spans="15:18" ht="15">
      <c r="O111" s="541"/>
      <c r="P111" s="535"/>
      <c r="Q111" s="536"/>
      <c r="R111" s="537"/>
    </row>
    <row r="112" spans="15:18" ht="15">
      <c r="O112" s="541"/>
      <c r="P112" s="535"/>
      <c r="Q112" s="536"/>
      <c r="R112" s="537"/>
    </row>
    <row r="113" spans="15:18" ht="15">
      <c r="O113" s="541"/>
      <c r="P113" s="535"/>
      <c r="Q113" s="536"/>
      <c r="R113" s="537"/>
    </row>
  </sheetData>
  <sheetProtection/>
  <printOptions/>
  <pageMargins left="0.25" right="0.25" top="0.75" bottom="0.75" header="0.3" footer="0.3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V100"/>
  <sheetViews>
    <sheetView zoomScalePageLayoutView="0" workbookViewId="0" topLeftCell="A2">
      <pane xSplit="2" topLeftCell="M1" activePane="topRight" state="frozen"/>
      <selection pane="topLeft" activeCell="A1" sqref="A1"/>
      <selection pane="topRight" activeCell="B21" sqref="B21:AP21"/>
    </sheetView>
  </sheetViews>
  <sheetFormatPr defaultColWidth="9.140625" defaultRowHeight="15"/>
  <cols>
    <col min="1" max="1" width="3.140625" style="83" customWidth="1"/>
    <col min="2" max="2" width="16.8515625" style="346" customWidth="1"/>
    <col min="3" max="3" width="12.7109375" style="346" customWidth="1"/>
    <col min="4" max="4" width="41.28125" style="83" customWidth="1"/>
    <col min="5" max="5" width="6.421875" style="83" customWidth="1"/>
    <col min="6" max="6" width="6.421875" style="77" customWidth="1"/>
    <col min="7" max="7" width="5.7109375" style="76" customWidth="1"/>
    <col min="8" max="9" width="5.8515625" style="79" customWidth="1"/>
    <col min="10" max="11" width="4.28125" style="79" customWidth="1"/>
    <col min="12" max="14" width="4.28125" style="80" customWidth="1"/>
    <col min="15" max="15" width="4.28125" style="82" customWidth="1"/>
    <col min="16" max="16" width="4.28125" style="578" customWidth="1"/>
    <col min="17" max="17" width="4.28125" style="557" customWidth="1"/>
    <col min="18" max="18" width="4.28125" style="558" customWidth="1"/>
    <col min="19" max="19" width="4.28125" style="472" customWidth="1"/>
    <col min="20" max="20" width="4.28125" style="558" customWidth="1"/>
    <col min="21" max="21" width="4.28125" style="83" customWidth="1"/>
    <col min="22" max="22" width="4.28125" style="557" customWidth="1"/>
    <col min="23" max="23" width="4.28125" style="558" customWidth="1"/>
    <col min="24" max="24" width="4.28125" style="578" customWidth="1"/>
    <col min="25" max="25" width="4.28125" style="472" customWidth="1"/>
    <col min="26" max="26" width="4.28125" style="578" customWidth="1"/>
    <col min="27" max="27" width="4.28125" style="83" customWidth="1"/>
    <col min="28" max="28" width="4.28125" style="472" customWidth="1"/>
    <col min="29" max="29" width="4.28125" style="558" customWidth="1"/>
    <col min="30" max="30" width="4.28125" style="578" customWidth="1"/>
    <col min="31" max="31" width="4.28125" style="669" customWidth="1"/>
    <col min="32" max="32" width="4.28125" style="578" customWidth="1"/>
    <col min="33" max="33" width="4.28125" style="83" customWidth="1"/>
    <col min="34" max="34" width="4.28125" style="472" customWidth="1"/>
    <col min="35" max="35" width="4.28125" style="394" customWidth="1"/>
    <col min="36" max="36" width="4.28125" style="557" customWidth="1"/>
    <col min="37" max="37" width="4.28125" style="578" customWidth="1"/>
    <col min="38" max="38" width="4.28125" style="472" customWidth="1"/>
    <col min="39" max="39" width="4.28125" style="558" customWidth="1"/>
    <col min="40" max="40" width="4.28125" style="557" customWidth="1"/>
    <col min="41" max="41" width="4.28125" style="578" customWidth="1"/>
    <col min="42" max="42" width="4.28125" style="472" customWidth="1"/>
    <col min="43" max="16384" width="9.140625" style="76" customWidth="1"/>
  </cols>
  <sheetData>
    <row r="1" spans="1:42" s="423" customFormat="1" ht="183.75" customHeight="1">
      <c r="A1" s="414" t="s">
        <v>13</v>
      </c>
      <c r="B1" s="1045" t="s">
        <v>261</v>
      </c>
      <c r="C1" s="415" t="s">
        <v>93</v>
      </c>
      <c r="D1" s="416" t="s">
        <v>1</v>
      </c>
      <c r="E1" s="417" t="s">
        <v>2</v>
      </c>
      <c r="F1" s="142" t="s">
        <v>262</v>
      </c>
      <c r="G1" s="418" t="s">
        <v>14</v>
      </c>
      <c r="H1" s="419" t="s">
        <v>268</v>
      </c>
      <c r="I1" s="420" t="s">
        <v>269</v>
      </c>
      <c r="J1" s="419" t="s">
        <v>95</v>
      </c>
      <c r="K1" s="420" t="s">
        <v>270</v>
      </c>
      <c r="L1" s="243" t="s">
        <v>267</v>
      </c>
      <c r="M1" s="145" t="s">
        <v>264</v>
      </c>
      <c r="N1" s="482" t="s">
        <v>266</v>
      </c>
      <c r="O1" s="146" t="s">
        <v>265</v>
      </c>
      <c r="P1" s="487" t="s">
        <v>99</v>
      </c>
      <c r="Q1" s="421" t="s">
        <v>100</v>
      </c>
      <c r="R1" s="422" t="s">
        <v>101</v>
      </c>
      <c r="S1" s="682" t="s">
        <v>109</v>
      </c>
      <c r="T1" s="155" t="s">
        <v>102</v>
      </c>
      <c r="U1" s="156" t="s">
        <v>103</v>
      </c>
      <c r="V1" s="154" t="s">
        <v>525</v>
      </c>
      <c r="W1" s="157" t="s">
        <v>104</v>
      </c>
      <c r="X1" s="483" t="s">
        <v>105</v>
      </c>
      <c r="Y1" s="158" t="s">
        <v>110</v>
      </c>
      <c r="Z1" s="484" t="s">
        <v>106</v>
      </c>
      <c r="AA1" s="156" t="s">
        <v>107</v>
      </c>
      <c r="AB1" s="158" t="s">
        <v>633</v>
      </c>
      <c r="AC1" s="227" t="s">
        <v>117</v>
      </c>
      <c r="AD1" s="484" t="s">
        <v>526</v>
      </c>
      <c r="AE1" s="227" t="s">
        <v>694</v>
      </c>
      <c r="AF1" s="484" t="s">
        <v>527</v>
      </c>
      <c r="AG1" s="156" t="s">
        <v>108</v>
      </c>
      <c r="AH1" s="158" t="s">
        <v>111</v>
      </c>
      <c r="AI1" s="155" t="s">
        <v>114</v>
      </c>
      <c r="AJ1" s="156" t="s">
        <v>113</v>
      </c>
      <c r="AK1" s="484" t="s">
        <v>112</v>
      </c>
      <c r="AL1" s="158" t="s">
        <v>248</v>
      </c>
      <c r="AM1" s="155" t="s">
        <v>762</v>
      </c>
      <c r="AN1" s="156" t="s">
        <v>528</v>
      </c>
      <c r="AO1" s="484" t="s">
        <v>116</v>
      </c>
      <c r="AP1" s="1354" t="s">
        <v>839</v>
      </c>
    </row>
    <row r="2" spans="1:42" ht="15.75" thickBot="1">
      <c r="A2" s="424"/>
      <c r="B2" s="1046"/>
      <c r="C2" s="425"/>
      <c r="D2" s="426"/>
      <c r="E2" s="427"/>
      <c r="F2" s="428"/>
      <c r="G2" s="429"/>
      <c r="H2" s="430"/>
      <c r="I2" s="431"/>
      <c r="J2" s="430"/>
      <c r="K2" s="431"/>
      <c r="L2" s="432"/>
      <c r="M2" s="433"/>
      <c r="N2" s="433"/>
      <c r="O2" s="434"/>
      <c r="P2" s="571"/>
      <c r="Q2" s="545"/>
      <c r="R2" s="546"/>
      <c r="S2" s="547"/>
      <c r="T2" s="234"/>
      <c r="U2" s="235"/>
      <c r="V2" s="235"/>
      <c r="W2" s="698"/>
      <c r="X2" s="714"/>
      <c r="Y2" s="730"/>
      <c r="Z2" s="714"/>
      <c r="AA2" s="235"/>
      <c r="AB2" s="730"/>
      <c r="AC2" s="564"/>
      <c r="AD2" s="1005"/>
      <c r="AE2" s="698"/>
      <c r="AF2" s="714"/>
      <c r="AG2" s="235"/>
      <c r="AH2" s="730"/>
      <c r="AI2" s="236"/>
      <c r="AJ2" s="235"/>
      <c r="AK2" s="714"/>
      <c r="AL2" s="730"/>
      <c r="AM2" s="698"/>
      <c r="AN2" s="235"/>
      <c r="AO2" s="725"/>
      <c r="AP2" s="1394"/>
    </row>
    <row r="3" spans="1:45" s="73" customFormat="1" ht="15" customHeight="1">
      <c r="A3" s="205">
        <v>1</v>
      </c>
      <c r="B3" s="1047" t="s">
        <v>565</v>
      </c>
      <c r="C3" s="687" t="s">
        <v>566</v>
      </c>
      <c r="D3" s="688" t="s">
        <v>138</v>
      </c>
      <c r="E3" s="754">
        <v>1</v>
      </c>
      <c r="F3" s="172">
        <f aca="true" t="shared" si="0" ref="F3:F8">SUM(L3:O3)</f>
        <v>79</v>
      </c>
      <c r="G3" s="184" t="s">
        <v>68</v>
      </c>
      <c r="H3" s="213" t="s">
        <v>68</v>
      </c>
      <c r="I3" s="214" t="s">
        <v>68</v>
      </c>
      <c r="J3" s="179" t="s">
        <v>68</v>
      </c>
      <c r="K3" s="215" t="s">
        <v>68</v>
      </c>
      <c r="L3" s="218">
        <f aca="true" t="shared" si="1" ref="L3:L8">Q3+U3+V3+AA3+AG3+AJ3+AN3</f>
        <v>21</v>
      </c>
      <c r="M3" s="473">
        <f aca="true" t="shared" si="2" ref="M3:M8">S3+Y3+AB3+AH3+AL3</f>
        <v>15</v>
      </c>
      <c r="N3" s="488">
        <f aca="true" t="shared" si="3" ref="N3:N8">P3+X3+Z3+AD3+AF3+AK3+AO3</f>
        <v>15</v>
      </c>
      <c r="O3" s="219">
        <f aca="true" t="shared" si="4" ref="O3:O8">R3+T3+W3+AE3+AM3+AC3</f>
        <v>28</v>
      </c>
      <c r="P3" s="572"/>
      <c r="Q3" s="548"/>
      <c r="R3" s="549"/>
      <c r="S3" s="550"/>
      <c r="T3" s="666">
        <v>20</v>
      </c>
      <c r="U3" s="387">
        <v>15</v>
      </c>
      <c r="V3" s="387">
        <v>6</v>
      </c>
      <c r="W3" s="388">
        <v>8</v>
      </c>
      <c r="X3" s="715">
        <v>15</v>
      </c>
      <c r="Y3" s="411">
        <v>15</v>
      </c>
      <c r="Z3" s="715"/>
      <c r="AA3" s="757"/>
      <c r="AB3" s="758"/>
      <c r="AC3" s="63"/>
      <c r="AD3" s="1007"/>
      <c r="AE3" s="388"/>
      <c r="AF3" s="715"/>
      <c r="AG3" s="387"/>
      <c r="AH3" s="411"/>
      <c r="AI3" s="63" t="s">
        <v>68</v>
      </c>
      <c r="AJ3" s="387"/>
      <c r="AK3" s="715"/>
      <c r="AL3" s="411"/>
      <c r="AM3" s="388"/>
      <c r="AN3" s="387"/>
      <c r="AO3" s="649"/>
      <c r="AP3" s="1357"/>
      <c r="AQ3" s="315"/>
      <c r="AR3" s="315"/>
      <c r="AS3" s="315"/>
    </row>
    <row r="4" spans="1:45" s="73" customFormat="1" ht="15" customHeight="1">
      <c r="A4" s="205">
        <v>1</v>
      </c>
      <c r="B4" s="1047" t="s">
        <v>599</v>
      </c>
      <c r="C4" s="687" t="s">
        <v>600</v>
      </c>
      <c r="D4" s="688" t="s">
        <v>138</v>
      </c>
      <c r="E4" s="754">
        <v>2</v>
      </c>
      <c r="F4" s="172">
        <f t="shared" si="0"/>
        <v>75</v>
      </c>
      <c r="G4" s="184" t="s">
        <v>68</v>
      </c>
      <c r="H4" s="213" t="s">
        <v>68</v>
      </c>
      <c r="I4" s="214" t="s">
        <v>68</v>
      </c>
      <c r="J4" s="179" t="s">
        <v>68</v>
      </c>
      <c r="K4" s="215" t="s">
        <v>68</v>
      </c>
      <c r="L4" s="218">
        <f t="shared" si="1"/>
        <v>20</v>
      </c>
      <c r="M4" s="473">
        <f t="shared" si="2"/>
        <v>20</v>
      </c>
      <c r="N4" s="488">
        <f t="shared" si="3"/>
        <v>20</v>
      </c>
      <c r="O4" s="219">
        <f t="shared" si="4"/>
        <v>15</v>
      </c>
      <c r="P4" s="572"/>
      <c r="Q4" s="548"/>
      <c r="R4" s="549"/>
      <c r="S4" s="550"/>
      <c r="T4" s="684"/>
      <c r="U4" s="695"/>
      <c r="V4" s="695">
        <v>20</v>
      </c>
      <c r="W4" s="686">
        <v>15</v>
      </c>
      <c r="X4" s="721">
        <v>20</v>
      </c>
      <c r="Y4" s="685">
        <v>20</v>
      </c>
      <c r="Z4" s="721"/>
      <c r="AA4" s="751"/>
      <c r="AB4" s="753"/>
      <c r="AC4" s="63"/>
      <c r="AD4" s="1006"/>
      <c r="AE4" s="686"/>
      <c r="AF4" s="721"/>
      <c r="AG4" s="695"/>
      <c r="AH4" s="685"/>
      <c r="AI4" s="63" t="s">
        <v>68</v>
      </c>
      <c r="AJ4" s="695"/>
      <c r="AK4" s="721"/>
      <c r="AL4" s="685"/>
      <c r="AM4" s="686"/>
      <c r="AN4" s="695"/>
      <c r="AO4" s="649"/>
      <c r="AP4" s="1357"/>
      <c r="AQ4" s="315"/>
      <c r="AR4" s="315"/>
      <c r="AS4" s="315"/>
    </row>
    <row r="5" spans="1:45" s="73" customFormat="1" ht="15" customHeight="1">
      <c r="A5" s="205">
        <v>1</v>
      </c>
      <c r="B5" s="1047" t="s">
        <v>567</v>
      </c>
      <c r="C5" s="687" t="s">
        <v>568</v>
      </c>
      <c r="D5" s="688" t="s">
        <v>138</v>
      </c>
      <c r="E5" s="754">
        <v>3</v>
      </c>
      <c r="F5" s="172">
        <f t="shared" si="0"/>
        <v>50</v>
      </c>
      <c r="G5" s="184" t="s">
        <v>68</v>
      </c>
      <c r="H5" s="213" t="s">
        <v>68</v>
      </c>
      <c r="I5" s="214" t="s">
        <v>68</v>
      </c>
      <c r="J5" s="179" t="s">
        <v>68</v>
      </c>
      <c r="K5" s="215" t="s">
        <v>68</v>
      </c>
      <c r="L5" s="218">
        <f t="shared" si="1"/>
        <v>27</v>
      </c>
      <c r="M5" s="473">
        <f t="shared" si="2"/>
        <v>8</v>
      </c>
      <c r="N5" s="488">
        <f t="shared" si="3"/>
        <v>0</v>
      </c>
      <c r="O5" s="219">
        <f t="shared" si="4"/>
        <v>15</v>
      </c>
      <c r="P5" s="572"/>
      <c r="Q5" s="548"/>
      <c r="R5" s="549"/>
      <c r="S5" s="550"/>
      <c r="T5" s="684">
        <v>15</v>
      </c>
      <c r="U5" s="695">
        <v>12</v>
      </c>
      <c r="V5" s="695">
        <v>15</v>
      </c>
      <c r="W5" s="686"/>
      <c r="X5" s="721"/>
      <c r="Y5" s="685">
        <v>8</v>
      </c>
      <c r="Z5" s="721"/>
      <c r="AA5" s="751"/>
      <c r="AB5" s="753"/>
      <c r="AC5" s="63"/>
      <c r="AD5" s="1006"/>
      <c r="AE5" s="686"/>
      <c r="AF5" s="721"/>
      <c r="AG5" s="695"/>
      <c r="AH5" s="685"/>
      <c r="AI5" s="63" t="s">
        <v>68</v>
      </c>
      <c r="AJ5" s="695"/>
      <c r="AK5" s="721"/>
      <c r="AL5" s="685"/>
      <c r="AM5" s="686"/>
      <c r="AN5" s="695"/>
      <c r="AO5" s="649"/>
      <c r="AP5" s="1357"/>
      <c r="AQ5" s="315"/>
      <c r="AR5" s="315"/>
      <c r="AS5" s="315"/>
    </row>
    <row r="6" spans="1:45" s="73" customFormat="1" ht="15" customHeight="1">
      <c r="A6" s="205">
        <v>1</v>
      </c>
      <c r="B6" s="1047" t="s">
        <v>773</v>
      </c>
      <c r="C6" s="687" t="s">
        <v>774</v>
      </c>
      <c r="D6" s="688" t="s">
        <v>775</v>
      </c>
      <c r="E6" s="754">
        <v>4</v>
      </c>
      <c r="F6" s="172">
        <f t="shared" si="0"/>
        <v>34</v>
      </c>
      <c r="G6" s="184" t="s">
        <v>68</v>
      </c>
      <c r="H6" s="213" t="s">
        <v>68</v>
      </c>
      <c r="I6" s="214" t="s">
        <v>68</v>
      </c>
      <c r="J6" s="179" t="s">
        <v>68</v>
      </c>
      <c r="K6" s="215" t="s">
        <v>68</v>
      </c>
      <c r="L6" s="218">
        <f t="shared" si="1"/>
        <v>12</v>
      </c>
      <c r="M6" s="473">
        <f t="shared" si="2"/>
        <v>12</v>
      </c>
      <c r="N6" s="488">
        <f t="shared" si="3"/>
        <v>10</v>
      </c>
      <c r="O6" s="219">
        <f t="shared" si="4"/>
        <v>0</v>
      </c>
      <c r="P6" s="572"/>
      <c r="Q6" s="548"/>
      <c r="R6" s="549"/>
      <c r="S6" s="550"/>
      <c r="T6" s="684"/>
      <c r="U6" s="695"/>
      <c r="V6" s="695"/>
      <c r="W6" s="686"/>
      <c r="X6" s="721"/>
      <c r="Y6" s="685"/>
      <c r="Z6" s="721"/>
      <c r="AA6" s="751"/>
      <c r="AB6" s="753"/>
      <c r="AC6" s="63"/>
      <c r="AD6" s="1006"/>
      <c r="AE6" s="686"/>
      <c r="AF6" s="721"/>
      <c r="AG6" s="695"/>
      <c r="AH6" s="685"/>
      <c r="AI6" s="63" t="s">
        <v>68</v>
      </c>
      <c r="AJ6" s="695">
        <v>12</v>
      </c>
      <c r="AK6" s="721">
        <v>10</v>
      </c>
      <c r="AL6" s="685">
        <v>12</v>
      </c>
      <c r="AM6" s="686"/>
      <c r="AN6" s="695"/>
      <c r="AO6" s="649"/>
      <c r="AP6" s="1357"/>
      <c r="AQ6" s="315"/>
      <c r="AR6" s="315"/>
      <c r="AS6" s="315"/>
    </row>
    <row r="7" spans="1:48" s="437" customFormat="1" ht="15" customHeight="1">
      <c r="A7" s="205">
        <v>1</v>
      </c>
      <c r="B7" s="1047" t="s">
        <v>723</v>
      </c>
      <c r="C7" s="687" t="s">
        <v>724</v>
      </c>
      <c r="D7" s="688" t="s">
        <v>62</v>
      </c>
      <c r="E7" s="754">
        <v>5</v>
      </c>
      <c r="F7" s="172">
        <f t="shared" si="0"/>
        <v>20</v>
      </c>
      <c r="G7" s="184" t="s">
        <v>68</v>
      </c>
      <c r="H7" s="213" t="s">
        <v>68</v>
      </c>
      <c r="I7" s="214" t="s">
        <v>68</v>
      </c>
      <c r="J7" s="179" t="s">
        <v>68</v>
      </c>
      <c r="K7" s="215" t="s">
        <v>68</v>
      </c>
      <c r="L7" s="218">
        <f t="shared" si="1"/>
        <v>20</v>
      </c>
      <c r="M7" s="473">
        <f t="shared" si="2"/>
        <v>0</v>
      </c>
      <c r="N7" s="488">
        <f t="shared" si="3"/>
        <v>0</v>
      </c>
      <c r="O7" s="219">
        <f t="shared" si="4"/>
        <v>0</v>
      </c>
      <c r="P7" s="572"/>
      <c r="Q7" s="548"/>
      <c r="R7" s="549"/>
      <c r="S7" s="550"/>
      <c r="T7" s="67"/>
      <c r="U7" s="72"/>
      <c r="V7" s="72"/>
      <c r="W7" s="63"/>
      <c r="X7" s="649"/>
      <c r="Y7" s="237"/>
      <c r="Z7" s="649"/>
      <c r="AA7" s="412"/>
      <c r="AB7" s="543"/>
      <c r="AC7" s="63"/>
      <c r="AD7" s="574"/>
      <c r="AE7" s="63"/>
      <c r="AF7" s="649"/>
      <c r="AG7" s="72">
        <v>20</v>
      </c>
      <c r="AH7" s="237"/>
      <c r="AI7" s="63" t="s">
        <v>68</v>
      </c>
      <c r="AJ7" s="72"/>
      <c r="AK7" s="649"/>
      <c r="AL7" s="237"/>
      <c r="AM7" s="63"/>
      <c r="AN7" s="72"/>
      <c r="AO7" s="649"/>
      <c r="AP7" s="1357"/>
      <c r="AQ7" s="315"/>
      <c r="AR7" s="315"/>
      <c r="AS7" s="315"/>
      <c r="AT7" s="73"/>
      <c r="AU7" s="73"/>
      <c r="AV7" s="73"/>
    </row>
    <row r="8" spans="1:48" s="73" customFormat="1" ht="15" customHeight="1">
      <c r="A8" s="206">
        <v>1</v>
      </c>
      <c r="B8" s="749" t="s">
        <v>587</v>
      </c>
      <c r="C8" s="749" t="s">
        <v>588</v>
      </c>
      <c r="D8" s="688" t="s">
        <v>589</v>
      </c>
      <c r="E8" s="209">
        <v>6</v>
      </c>
      <c r="F8" s="172">
        <f t="shared" si="0"/>
        <v>6</v>
      </c>
      <c r="G8" s="184" t="s">
        <v>68</v>
      </c>
      <c r="H8" s="213" t="s">
        <v>68</v>
      </c>
      <c r="I8" s="214" t="s">
        <v>68</v>
      </c>
      <c r="J8" s="179" t="s">
        <v>68</v>
      </c>
      <c r="K8" s="215" t="s">
        <v>68</v>
      </c>
      <c r="L8" s="218">
        <f t="shared" si="1"/>
        <v>2</v>
      </c>
      <c r="M8" s="473">
        <f t="shared" si="2"/>
        <v>0</v>
      </c>
      <c r="N8" s="488">
        <f t="shared" si="3"/>
        <v>0</v>
      </c>
      <c r="O8" s="219">
        <f t="shared" si="4"/>
        <v>4</v>
      </c>
      <c r="P8" s="574"/>
      <c r="Q8" s="551"/>
      <c r="R8" s="67"/>
      <c r="S8" s="543"/>
      <c r="T8" s="684"/>
      <c r="U8" s="750">
        <v>2</v>
      </c>
      <c r="V8" s="751"/>
      <c r="W8" s="684">
        <v>4</v>
      </c>
      <c r="X8" s="752"/>
      <c r="Y8" s="753"/>
      <c r="Z8" s="752"/>
      <c r="AA8" s="750"/>
      <c r="AB8" s="753"/>
      <c r="AC8" s="65"/>
      <c r="AD8" s="1006"/>
      <c r="AE8" s="684"/>
      <c r="AF8" s="752"/>
      <c r="AG8" s="750"/>
      <c r="AH8" s="753"/>
      <c r="AI8" s="63" t="s">
        <v>68</v>
      </c>
      <c r="AJ8" s="751"/>
      <c r="AK8" s="752"/>
      <c r="AL8" s="753"/>
      <c r="AM8" s="684"/>
      <c r="AN8" s="751"/>
      <c r="AO8" s="718"/>
      <c r="AP8" s="1367"/>
      <c r="AQ8" s="436"/>
      <c r="AR8" s="436"/>
      <c r="AS8" s="436"/>
      <c r="AT8" s="437"/>
      <c r="AU8" s="437"/>
      <c r="AV8" s="437"/>
    </row>
    <row r="9" spans="1:45" ht="11.25" thickBot="1">
      <c r="A9" s="424"/>
      <c r="B9" s="1046"/>
      <c r="C9" s="425"/>
      <c r="D9" s="1397"/>
      <c r="E9" s="1398"/>
      <c r="F9" s="1399"/>
      <c r="G9" s="446"/>
      <c r="H9" s="447"/>
      <c r="I9" s="448"/>
      <c r="J9" s="447"/>
      <c r="K9" s="448"/>
      <c r="L9" s="449"/>
      <c r="M9" s="1400"/>
      <c r="N9" s="1401"/>
      <c r="O9" s="451"/>
      <c r="P9" s="1261"/>
      <c r="Q9" s="1262"/>
      <c r="R9" s="1263"/>
      <c r="S9" s="1264"/>
      <c r="T9" s="1264"/>
      <c r="U9" s="1264"/>
      <c r="V9" s="1264"/>
      <c r="W9" s="1264"/>
      <c r="X9" s="1265"/>
      <c r="Y9" s="1264"/>
      <c r="Z9" s="1265"/>
      <c r="AA9" s="1264"/>
      <c r="AB9" s="1264"/>
      <c r="AC9" s="1263"/>
      <c r="AD9" s="1261"/>
      <c r="AE9" s="1263"/>
      <c r="AF9" s="1265"/>
      <c r="AG9" s="1264"/>
      <c r="AH9" s="1264"/>
      <c r="AI9" s="1264"/>
      <c r="AJ9" s="1266"/>
      <c r="AK9" s="1265"/>
      <c r="AL9" s="1264"/>
      <c r="AM9" s="1263"/>
      <c r="AN9" s="1266"/>
      <c r="AO9" s="1265"/>
      <c r="AP9" s="1267"/>
      <c r="AQ9" s="319"/>
      <c r="AR9" s="319"/>
      <c r="AS9" s="319"/>
    </row>
    <row r="10" spans="1:45" s="437" customFormat="1" ht="15" customHeight="1">
      <c r="A10" s="1396">
        <v>2</v>
      </c>
      <c r="B10" s="1414" t="s">
        <v>450</v>
      </c>
      <c r="C10" s="1008" t="s">
        <v>451</v>
      </c>
      <c r="D10" s="1426" t="s">
        <v>138</v>
      </c>
      <c r="E10" s="1422">
        <v>1</v>
      </c>
      <c r="F10" s="1226">
        <f>SUM(L10:O10)</f>
        <v>162</v>
      </c>
      <c r="G10" s="1421" t="s">
        <v>68</v>
      </c>
      <c r="H10" s="1015" t="s">
        <v>68</v>
      </c>
      <c r="I10" s="1420" t="s">
        <v>68</v>
      </c>
      <c r="J10" s="1254" t="s">
        <v>68</v>
      </c>
      <c r="K10" s="1419" t="s">
        <v>68</v>
      </c>
      <c r="L10" s="1216">
        <f>Q10+U10+V10+AA10+AG10+AJ10+AN10</f>
        <v>42</v>
      </c>
      <c r="M10" s="862">
        <f>S10+Y10+AB10+AH10+AL10+AP10</f>
        <v>50</v>
      </c>
      <c r="N10" s="1009">
        <f>P10+X10+Z10+AD10+AF10+AK10+AO10</f>
        <v>30</v>
      </c>
      <c r="O10" s="1388">
        <f>R10+T10+W10+AE10+AM10+AC10</f>
        <v>40</v>
      </c>
      <c r="P10" s="1007">
        <v>20</v>
      </c>
      <c r="Q10" s="1011">
        <v>20</v>
      </c>
      <c r="R10" s="666">
        <v>20</v>
      </c>
      <c r="S10" s="758">
        <v>25</v>
      </c>
      <c r="T10" s="666"/>
      <c r="U10" s="1011">
        <v>20</v>
      </c>
      <c r="V10" s="757">
        <v>2</v>
      </c>
      <c r="W10" s="666">
        <v>20</v>
      </c>
      <c r="X10" s="1010">
        <v>10</v>
      </c>
      <c r="Y10" s="758">
        <v>25</v>
      </c>
      <c r="Z10" s="1010"/>
      <c r="AA10" s="1011"/>
      <c r="AB10" s="758"/>
      <c r="AC10" s="593"/>
      <c r="AD10" s="1010"/>
      <c r="AE10" s="666"/>
      <c r="AF10" s="1010"/>
      <c r="AG10" s="1011"/>
      <c r="AH10" s="758"/>
      <c r="AI10" s="388" t="s">
        <v>68</v>
      </c>
      <c r="AJ10" s="757"/>
      <c r="AK10" s="1010"/>
      <c r="AL10" s="758"/>
      <c r="AM10" s="666"/>
      <c r="AN10" s="757"/>
      <c r="AO10" s="1010"/>
      <c r="AP10" s="1415"/>
      <c r="AQ10" s="436"/>
      <c r="AR10" s="436"/>
      <c r="AS10" s="436"/>
    </row>
    <row r="11" spans="1:45" s="73" customFormat="1" ht="15" customHeight="1">
      <c r="A11" s="1396">
        <v>2</v>
      </c>
      <c r="B11" s="1269" t="s">
        <v>458</v>
      </c>
      <c r="C11" s="599" t="s">
        <v>459</v>
      </c>
      <c r="D11" s="600" t="s">
        <v>734</v>
      </c>
      <c r="E11" s="1423">
        <v>2</v>
      </c>
      <c r="F11" s="1227">
        <f>SUM(L11:O11)</f>
        <v>85</v>
      </c>
      <c r="G11" s="840" t="s">
        <v>68</v>
      </c>
      <c r="H11" s="1318" t="s">
        <v>68</v>
      </c>
      <c r="I11" s="214" t="s">
        <v>68</v>
      </c>
      <c r="J11" s="406" t="s">
        <v>68</v>
      </c>
      <c r="K11" s="215" t="s">
        <v>68</v>
      </c>
      <c r="L11" s="1217">
        <f>Q11+U11+V11+AA11+AG11+AJ11+AN11+AQ11</f>
        <v>20</v>
      </c>
      <c r="M11" s="473">
        <f>S11+Y11+AB11+AH11+AL11+AP11</f>
        <v>25</v>
      </c>
      <c r="N11" s="828">
        <f>P11+X11+Z11+AD11+AF11+AK11+AO11</f>
        <v>20</v>
      </c>
      <c r="O11" s="219">
        <f>R11+T11+W11+AE11+AM11+AC11</f>
        <v>20</v>
      </c>
      <c r="P11" s="574"/>
      <c r="Q11" s="551"/>
      <c r="R11" s="67"/>
      <c r="S11" s="543"/>
      <c r="T11" s="67"/>
      <c r="U11" s="551"/>
      <c r="V11" s="412"/>
      <c r="W11" s="67"/>
      <c r="X11" s="718"/>
      <c r="Y11" s="543"/>
      <c r="Z11" s="718"/>
      <c r="AA11" s="551"/>
      <c r="AB11" s="543"/>
      <c r="AC11" s="65"/>
      <c r="AD11" s="718"/>
      <c r="AE11" s="67"/>
      <c r="AF11" s="718"/>
      <c r="AG11" s="551"/>
      <c r="AH11" s="543"/>
      <c r="AI11" s="63"/>
      <c r="AJ11" s="412"/>
      <c r="AK11" s="718"/>
      <c r="AL11" s="543"/>
      <c r="AM11" s="67">
        <v>20</v>
      </c>
      <c r="AN11" s="412">
        <v>20</v>
      </c>
      <c r="AO11" s="718">
        <v>20</v>
      </c>
      <c r="AP11" s="1367">
        <v>25</v>
      </c>
      <c r="AQ11" s="436"/>
      <c r="AR11" s="315"/>
      <c r="AS11" s="315"/>
    </row>
    <row r="12" spans="1:48" s="73" customFormat="1" ht="15" customHeight="1">
      <c r="A12" s="1396">
        <v>2</v>
      </c>
      <c r="B12" s="1268" t="s">
        <v>452</v>
      </c>
      <c r="C12" s="90" t="s">
        <v>453</v>
      </c>
      <c r="D12" s="171" t="s">
        <v>444</v>
      </c>
      <c r="E12" s="1423">
        <v>3</v>
      </c>
      <c r="F12" s="1227">
        <f>SUM(L12:O12)</f>
        <v>35</v>
      </c>
      <c r="G12" s="840" t="s">
        <v>68</v>
      </c>
      <c r="H12" s="1318" t="s">
        <v>68</v>
      </c>
      <c r="I12" s="214" t="s">
        <v>68</v>
      </c>
      <c r="J12" s="406" t="s">
        <v>68</v>
      </c>
      <c r="K12" s="215" t="s">
        <v>68</v>
      </c>
      <c r="L12" s="1217">
        <f>Q12+U12+V12+AA12+AG12+AJ12+AN12</f>
        <v>35</v>
      </c>
      <c r="M12" s="473">
        <f>S12+Y12+AB12+AH12+AL12</f>
        <v>0</v>
      </c>
      <c r="N12" s="828">
        <f>P12+X12+Z12+AD12+AF12+AK12+AO12</f>
        <v>0</v>
      </c>
      <c r="O12" s="219">
        <f>R12+T12+W12+AE12+AM12+AC12</f>
        <v>0</v>
      </c>
      <c r="P12" s="574"/>
      <c r="Q12" s="551">
        <v>15</v>
      </c>
      <c r="R12" s="67"/>
      <c r="S12" s="543"/>
      <c r="T12" s="67"/>
      <c r="U12" s="551"/>
      <c r="V12" s="412"/>
      <c r="W12" s="67"/>
      <c r="X12" s="718"/>
      <c r="Y12" s="543"/>
      <c r="Z12" s="718"/>
      <c r="AA12" s="551">
        <v>20</v>
      </c>
      <c r="AB12" s="543"/>
      <c r="AC12" s="65"/>
      <c r="AD12" s="718"/>
      <c r="AE12" s="67"/>
      <c r="AF12" s="718"/>
      <c r="AG12" s="551"/>
      <c r="AH12" s="543"/>
      <c r="AI12" s="63" t="s">
        <v>68</v>
      </c>
      <c r="AJ12" s="412"/>
      <c r="AK12" s="718"/>
      <c r="AL12" s="543"/>
      <c r="AM12" s="67"/>
      <c r="AN12" s="412"/>
      <c r="AO12" s="718"/>
      <c r="AP12" s="1367"/>
      <c r="AQ12" s="436"/>
      <c r="AR12" s="436"/>
      <c r="AS12" s="436"/>
      <c r="AT12" s="437"/>
      <c r="AU12" s="437"/>
      <c r="AV12" s="437"/>
    </row>
    <row r="13" spans="1:48" s="437" customFormat="1" ht="15" customHeight="1">
      <c r="A13" s="1396">
        <v>2</v>
      </c>
      <c r="B13" s="1416" t="s">
        <v>562</v>
      </c>
      <c r="C13" s="689" t="s">
        <v>563</v>
      </c>
      <c r="D13" s="688" t="s">
        <v>564</v>
      </c>
      <c r="E13" s="1424">
        <v>4</v>
      </c>
      <c r="F13" s="1227">
        <f>SUM(L13:O13)</f>
        <v>24</v>
      </c>
      <c r="G13" s="840" t="s">
        <v>68</v>
      </c>
      <c r="H13" s="1318" t="s">
        <v>68</v>
      </c>
      <c r="I13" s="214" t="s">
        <v>68</v>
      </c>
      <c r="J13" s="406" t="s">
        <v>68</v>
      </c>
      <c r="K13" s="215" t="s">
        <v>68</v>
      </c>
      <c r="L13" s="1217">
        <f>Q13+U13+V13+AA13+AG13+AJ13+AN13</f>
        <v>0</v>
      </c>
      <c r="M13" s="473">
        <f>S13+Y13+AB13+AH13+AL13</f>
        <v>0</v>
      </c>
      <c r="N13" s="828">
        <f>P13+X13+Z13+AD13+AF13+AK13+AO13</f>
        <v>12</v>
      </c>
      <c r="O13" s="219">
        <f>R13+T13+W13+AE13+AM13+AC13</f>
        <v>12</v>
      </c>
      <c r="P13" s="574"/>
      <c r="Q13" s="551"/>
      <c r="R13" s="67"/>
      <c r="S13" s="543"/>
      <c r="T13" s="67">
        <v>12</v>
      </c>
      <c r="U13" s="551"/>
      <c r="V13" s="412"/>
      <c r="W13" s="67"/>
      <c r="X13" s="718">
        <v>12</v>
      </c>
      <c r="Y13" s="543"/>
      <c r="Z13" s="718"/>
      <c r="AA13" s="551"/>
      <c r="AB13" s="543"/>
      <c r="AC13" s="65"/>
      <c r="AD13" s="718"/>
      <c r="AE13" s="67"/>
      <c r="AF13" s="718"/>
      <c r="AG13" s="551"/>
      <c r="AH13" s="543"/>
      <c r="AI13" s="63" t="s">
        <v>68</v>
      </c>
      <c r="AJ13" s="412"/>
      <c r="AK13" s="718"/>
      <c r="AL13" s="543"/>
      <c r="AM13" s="67"/>
      <c r="AN13" s="412"/>
      <c r="AO13" s="718"/>
      <c r="AP13" s="1367"/>
      <c r="AQ13" s="436"/>
      <c r="AR13" s="315"/>
      <c r="AS13" s="315"/>
      <c r="AT13" s="73"/>
      <c r="AU13" s="73"/>
      <c r="AV13" s="73"/>
    </row>
    <row r="14" spans="1:45" ht="15" customHeight="1" thickBot="1">
      <c r="A14" s="1396">
        <v>2</v>
      </c>
      <c r="B14" s="1417" t="s">
        <v>776</v>
      </c>
      <c r="C14" s="1418" t="s">
        <v>472</v>
      </c>
      <c r="D14" s="1427" t="s">
        <v>777</v>
      </c>
      <c r="E14" s="1425">
        <v>5</v>
      </c>
      <c r="F14" s="1228">
        <f>SUM(L14:O14)</f>
        <v>20</v>
      </c>
      <c r="G14" s="1320" t="s">
        <v>68</v>
      </c>
      <c r="H14" s="1107" t="s">
        <v>68</v>
      </c>
      <c r="I14" s="629" t="s">
        <v>68</v>
      </c>
      <c r="J14" s="648" t="s">
        <v>68</v>
      </c>
      <c r="K14" s="631" t="s">
        <v>68</v>
      </c>
      <c r="L14" s="1218">
        <f>Q14+U14+V14+AA14+AG14+AJ14+AN14</f>
        <v>6</v>
      </c>
      <c r="M14" s="776">
        <f>S14+Y14+AB14+AH14+AL14</f>
        <v>10</v>
      </c>
      <c r="N14" s="1101">
        <f>P14+X14+Z14+AD14+AF14+AK14+AO14</f>
        <v>4</v>
      </c>
      <c r="O14" s="588">
        <f>R14+T14+W14+AE14+AM14+AC14</f>
        <v>0</v>
      </c>
      <c r="P14" s="632"/>
      <c r="Q14" s="633"/>
      <c r="R14" s="634"/>
      <c r="S14" s="635"/>
      <c r="T14" s="634"/>
      <c r="U14" s="633"/>
      <c r="V14" s="727"/>
      <c r="W14" s="634"/>
      <c r="X14" s="722"/>
      <c r="Y14" s="635"/>
      <c r="Z14" s="722"/>
      <c r="AA14" s="633"/>
      <c r="AB14" s="635"/>
      <c r="AC14" s="594"/>
      <c r="AD14" s="722"/>
      <c r="AE14" s="634"/>
      <c r="AF14" s="722"/>
      <c r="AG14" s="633"/>
      <c r="AH14" s="635"/>
      <c r="AI14" s="744" t="s">
        <v>68</v>
      </c>
      <c r="AJ14" s="727">
        <v>6</v>
      </c>
      <c r="AK14" s="722">
        <v>4</v>
      </c>
      <c r="AL14" s="635">
        <v>10</v>
      </c>
      <c r="AM14" s="634"/>
      <c r="AN14" s="727"/>
      <c r="AO14" s="722"/>
      <c r="AP14" s="1395"/>
      <c r="AQ14" s="319"/>
      <c r="AR14" s="319"/>
      <c r="AS14" s="319"/>
    </row>
    <row r="15" spans="1:48" s="73" customFormat="1" ht="15" customHeight="1">
      <c r="A15" s="424"/>
      <c r="B15" s="1046"/>
      <c r="C15" s="425"/>
      <c r="D15" s="1402"/>
      <c r="E15" s="427"/>
      <c r="F15" s="428"/>
      <c r="G15" s="429"/>
      <c r="H15" s="430"/>
      <c r="I15" s="431"/>
      <c r="J15" s="430"/>
      <c r="K15" s="431"/>
      <c r="L15" s="1403"/>
      <c r="M15" s="1404"/>
      <c r="N15" s="1405"/>
      <c r="O15" s="1406"/>
      <c r="P15" s="1407"/>
      <c r="Q15" s="1408"/>
      <c r="R15" s="1409"/>
      <c r="S15" s="1410"/>
      <c r="T15" s="1410"/>
      <c r="U15" s="1410"/>
      <c r="V15" s="1410"/>
      <c r="W15" s="1410"/>
      <c r="X15" s="1411"/>
      <c r="Y15" s="1410"/>
      <c r="Z15" s="1411"/>
      <c r="AA15" s="1410"/>
      <c r="AB15" s="1410"/>
      <c r="AC15" s="1409"/>
      <c r="AD15" s="1407"/>
      <c r="AE15" s="1409"/>
      <c r="AF15" s="1411"/>
      <c r="AG15" s="1410"/>
      <c r="AH15" s="1410"/>
      <c r="AI15" s="1410"/>
      <c r="AJ15" s="1412"/>
      <c r="AK15" s="1411"/>
      <c r="AL15" s="1410"/>
      <c r="AM15" s="1409"/>
      <c r="AN15" s="1412"/>
      <c r="AO15" s="1411"/>
      <c r="AP15" s="1413"/>
      <c r="AQ15" s="436"/>
      <c r="AR15" s="436"/>
      <c r="AS15" s="436"/>
      <c r="AT15" s="437"/>
      <c r="AU15" s="437"/>
      <c r="AV15" s="437"/>
    </row>
    <row r="16" spans="1:45" s="73" customFormat="1" ht="15" customHeight="1">
      <c r="A16" s="206">
        <v>3</v>
      </c>
      <c r="B16" s="1048" t="s">
        <v>651</v>
      </c>
      <c r="C16" s="90" t="s">
        <v>652</v>
      </c>
      <c r="D16" s="171" t="s">
        <v>734</v>
      </c>
      <c r="E16" s="207">
        <v>1</v>
      </c>
      <c r="F16" s="172">
        <f aca="true" t="shared" si="5" ref="F16:F29">SUM(L16:O16)</f>
        <v>188</v>
      </c>
      <c r="G16" s="184" t="s">
        <v>68</v>
      </c>
      <c r="H16" s="213" t="s">
        <v>68</v>
      </c>
      <c r="I16" s="214" t="s">
        <v>68</v>
      </c>
      <c r="J16" s="179" t="s">
        <v>68</v>
      </c>
      <c r="K16" s="215" t="s">
        <v>68</v>
      </c>
      <c r="L16" s="218">
        <f>Q16+U16+V16+AA16+AG16+AJ16+AN16</f>
        <v>26</v>
      </c>
      <c r="M16" s="473">
        <f>S16+Y16+AB16+AH16+AL16+AP16</f>
        <v>50</v>
      </c>
      <c r="N16" s="488">
        <f aca="true" t="shared" si="6" ref="N16:N29">P16+X16+Z16+AD16+AF16+AK16+AO16</f>
        <v>62</v>
      </c>
      <c r="O16" s="219">
        <f aca="true" t="shared" si="7" ref="O16:O29">R16+T16+W16+AE16+AM16+AC16</f>
        <v>50</v>
      </c>
      <c r="P16" s="574"/>
      <c r="Q16" s="551"/>
      <c r="R16" s="67"/>
      <c r="S16" s="543"/>
      <c r="T16" s="67"/>
      <c r="U16" s="551"/>
      <c r="V16" s="412"/>
      <c r="W16" s="67"/>
      <c r="X16" s="718"/>
      <c r="Y16" s="543"/>
      <c r="Z16" s="718">
        <v>10</v>
      </c>
      <c r="AA16" s="551">
        <v>6</v>
      </c>
      <c r="AB16" s="543">
        <v>8</v>
      </c>
      <c r="AC16" s="65">
        <v>20</v>
      </c>
      <c r="AD16" s="574">
        <v>15</v>
      </c>
      <c r="AE16" s="67">
        <v>15</v>
      </c>
      <c r="AF16" s="718">
        <v>25</v>
      </c>
      <c r="AG16" s="551">
        <v>8</v>
      </c>
      <c r="AH16" s="543">
        <v>20</v>
      </c>
      <c r="AI16" s="63" t="s">
        <v>68</v>
      </c>
      <c r="AJ16" s="412"/>
      <c r="AK16" s="718"/>
      <c r="AL16" s="543">
        <v>2</v>
      </c>
      <c r="AM16" s="67">
        <v>15</v>
      </c>
      <c r="AN16" s="412">
        <v>12</v>
      </c>
      <c r="AO16" s="718">
        <v>12</v>
      </c>
      <c r="AP16" s="1367">
        <v>20</v>
      </c>
      <c r="AQ16" s="436"/>
      <c r="AR16" s="315"/>
      <c r="AS16" s="315"/>
    </row>
    <row r="17" spans="1:48" s="73" customFormat="1" ht="15" customHeight="1">
      <c r="A17" s="206">
        <v>3</v>
      </c>
      <c r="B17" s="1048" t="s">
        <v>460</v>
      </c>
      <c r="C17" s="90" t="s">
        <v>461</v>
      </c>
      <c r="D17" s="171" t="s">
        <v>62</v>
      </c>
      <c r="E17" s="207">
        <v>2</v>
      </c>
      <c r="F17" s="172">
        <f t="shared" si="5"/>
        <v>152</v>
      </c>
      <c r="G17" s="184" t="s">
        <v>68</v>
      </c>
      <c r="H17" s="213" t="s">
        <v>68</v>
      </c>
      <c r="I17" s="214" t="s">
        <v>68</v>
      </c>
      <c r="J17" s="179" t="s">
        <v>68</v>
      </c>
      <c r="K17" s="215" t="s">
        <v>68</v>
      </c>
      <c r="L17" s="218">
        <f>Q17+U17+V17+AA17+AG17+AJ17+AN17</f>
        <v>43</v>
      </c>
      <c r="M17" s="473">
        <f>S17+Y17+AB17+AH17+AL17+AP17</f>
        <v>50</v>
      </c>
      <c r="N17" s="488">
        <f t="shared" si="6"/>
        <v>32</v>
      </c>
      <c r="O17" s="219">
        <f t="shared" si="7"/>
        <v>27</v>
      </c>
      <c r="P17" s="574">
        <v>2</v>
      </c>
      <c r="Q17" s="551">
        <v>8</v>
      </c>
      <c r="R17" s="67"/>
      <c r="S17" s="543">
        <v>10</v>
      </c>
      <c r="T17" s="67"/>
      <c r="U17" s="551"/>
      <c r="V17" s="412"/>
      <c r="W17" s="67"/>
      <c r="X17" s="718"/>
      <c r="Y17" s="543"/>
      <c r="Z17" s="718"/>
      <c r="AA17" s="551"/>
      <c r="AB17" s="543"/>
      <c r="AC17" s="65">
        <v>15</v>
      </c>
      <c r="AD17" s="574"/>
      <c r="AE17" s="67"/>
      <c r="AF17" s="718"/>
      <c r="AG17" s="551"/>
      <c r="AH17" s="543"/>
      <c r="AI17" s="63" t="s">
        <v>68</v>
      </c>
      <c r="AJ17" s="412">
        <v>20</v>
      </c>
      <c r="AK17" s="718">
        <v>20</v>
      </c>
      <c r="AL17" s="543">
        <v>25</v>
      </c>
      <c r="AM17" s="67">
        <v>12</v>
      </c>
      <c r="AN17" s="412">
        <v>15</v>
      </c>
      <c r="AO17" s="718">
        <v>10</v>
      </c>
      <c r="AP17" s="1367">
        <v>15</v>
      </c>
      <c r="AQ17" s="436"/>
      <c r="AR17" s="436"/>
      <c r="AS17" s="436"/>
      <c r="AT17" s="437"/>
      <c r="AU17" s="437"/>
      <c r="AV17" s="437"/>
    </row>
    <row r="18" spans="1:48" s="73" customFormat="1" ht="15" customHeight="1">
      <c r="A18" s="206">
        <v>3</v>
      </c>
      <c r="B18" s="1049" t="s">
        <v>560</v>
      </c>
      <c r="C18" s="689" t="s">
        <v>561</v>
      </c>
      <c r="D18" s="688" t="s">
        <v>547</v>
      </c>
      <c r="E18" s="207">
        <v>3</v>
      </c>
      <c r="F18" s="172">
        <f t="shared" si="5"/>
        <v>132</v>
      </c>
      <c r="G18" s="184" t="s">
        <v>68</v>
      </c>
      <c r="H18" s="213" t="s">
        <v>68</v>
      </c>
      <c r="I18" s="214" t="s">
        <v>68</v>
      </c>
      <c r="J18" s="179" t="s">
        <v>68</v>
      </c>
      <c r="K18" s="215" t="s">
        <v>68</v>
      </c>
      <c r="L18" s="218">
        <f aca="true" t="shared" si="8" ref="L18:L29">Q18+U18+V18+AA18+AG18+AJ18+AN18</f>
        <v>27</v>
      </c>
      <c r="M18" s="473">
        <f aca="true" t="shared" si="9" ref="M18:M29">S18+Y18+AB18+AH18+AL18+AP18</f>
        <v>45</v>
      </c>
      <c r="N18" s="488">
        <f t="shared" si="6"/>
        <v>40</v>
      </c>
      <c r="O18" s="219">
        <f t="shared" si="7"/>
        <v>20</v>
      </c>
      <c r="P18" s="574"/>
      <c r="Q18" s="551"/>
      <c r="R18" s="67"/>
      <c r="S18" s="543"/>
      <c r="T18" s="67">
        <v>10</v>
      </c>
      <c r="U18" s="551"/>
      <c r="V18" s="412">
        <v>4</v>
      </c>
      <c r="W18" s="67">
        <v>10</v>
      </c>
      <c r="X18" s="718">
        <v>8</v>
      </c>
      <c r="Y18" s="543">
        <v>10</v>
      </c>
      <c r="Z18" s="718">
        <v>20</v>
      </c>
      <c r="AA18" s="551">
        <v>15</v>
      </c>
      <c r="AB18" s="543">
        <v>20</v>
      </c>
      <c r="AC18" s="65"/>
      <c r="AD18" s="574"/>
      <c r="AE18" s="67"/>
      <c r="AF18" s="718"/>
      <c r="AG18" s="551"/>
      <c r="AH18" s="543"/>
      <c r="AI18" s="63" t="s">
        <v>68</v>
      </c>
      <c r="AJ18" s="412">
        <v>8</v>
      </c>
      <c r="AK18" s="718">
        <v>12</v>
      </c>
      <c r="AL18" s="543">
        <v>15</v>
      </c>
      <c r="AM18" s="67"/>
      <c r="AN18" s="412"/>
      <c r="AO18" s="718"/>
      <c r="AP18" s="1367"/>
      <c r="AQ18" s="436"/>
      <c r="AR18" s="316"/>
      <c r="AS18" s="316"/>
      <c r="AT18" s="413"/>
      <c r="AU18" s="413"/>
      <c r="AV18" s="413"/>
    </row>
    <row r="19" spans="1:48" s="73" customFormat="1" ht="15" customHeight="1">
      <c r="A19" s="206">
        <v>3</v>
      </c>
      <c r="B19" s="1048" t="s">
        <v>653</v>
      </c>
      <c r="C19" s="90" t="s">
        <v>654</v>
      </c>
      <c r="D19" s="171" t="s">
        <v>236</v>
      </c>
      <c r="E19" s="209">
        <v>4</v>
      </c>
      <c r="F19" s="172">
        <f t="shared" si="5"/>
        <v>89</v>
      </c>
      <c r="G19" s="184" t="s">
        <v>68</v>
      </c>
      <c r="H19" s="213" t="s">
        <v>68</v>
      </c>
      <c r="I19" s="214" t="s">
        <v>68</v>
      </c>
      <c r="J19" s="179" t="s">
        <v>68</v>
      </c>
      <c r="K19" s="215" t="s">
        <v>68</v>
      </c>
      <c r="L19" s="218">
        <f t="shared" si="8"/>
        <v>42</v>
      </c>
      <c r="M19" s="473">
        <f t="shared" si="9"/>
        <v>0</v>
      </c>
      <c r="N19" s="488">
        <f t="shared" si="6"/>
        <v>2</v>
      </c>
      <c r="O19" s="219">
        <f t="shared" si="7"/>
        <v>45</v>
      </c>
      <c r="P19" s="574"/>
      <c r="Q19" s="551"/>
      <c r="R19" s="67"/>
      <c r="S19" s="543"/>
      <c r="T19" s="67"/>
      <c r="U19" s="551"/>
      <c r="V19" s="412"/>
      <c r="W19" s="67"/>
      <c r="X19" s="718"/>
      <c r="Y19" s="543"/>
      <c r="Z19" s="718">
        <v>2</v>
      </c>
      <c r="AA19" s="551">
        <v>12</v>
      </c>
      <c r="AB19" s="543"/>
      <c r="AC19" s="65">
        <v>25</v>
      </c>
      <c r="AD19" s="574"/>
      <c r="AE19" s="67">
        <v>20</v>
      </c>
      <c r="AF19" s="1092"/>
      <c r="AG19" s="551">
        <v>20</v>
      </c>
      <c r="AH19" s="543"/>
      <c r="AI19" s="63" t="s">
        <v>68</v>
      </c>
      <c r="AJ19" s="412">
        <v>10</v>
      </c>
      <c r="AK19" s="718"/>
      <c r="AL19" s="543"/>
      <c r="AM19" s="67"/>
      <c r="AN19" s="412"/>
      <c r="AO19" s="718"/>
      <c r="AP19" s="1367"/>
      <c r="AQ19" s="436"/>
      <c r="AR19" s="316"/>
      <c r="AS19" s="316"/>
      <c r="AT19" s="413"/>
      <c r="AU19" s="413"/>
      <c r="AV19" s="413"/>
    </row>
    <row r="20" spans="1:45" s="73" customFormat="1" ht="15" customHeight="1">
      <c r="A20" s="206">
        <v>3</v>
      </c>
      <c r="B20" s="1049" t="s">
        <v>468</v>
      </c>
      <c r="C20" s="689" t="s">
        <v>469</v>
      </c>
      <c r="D20" s="688" t="s">
        <v>470</v>
      </c>
      <c r="E20" s="209">
        <v>5</v>
      </c>
      <c r="F20" s="172">
        <f t="shared" si="5"/>
        <v>71</v>
      </c>
      <c r="G20" s="184" t="s">
        <v>68</v>
      </c>
      <c r="H20" s="213" t="s">
        <v>68</v>
      </c>
      <c r="I20" s="214" t="s">
        <v>68</v>
      </c>
      <c r="J20" s="179" t="s">
        <v>68</v>
      </c>
      <c r="K20" s="215" t="s">
        <v>68</v>
      </c>
      <c r="L20" s="218">
        <f t="shared" si="8"/>
        <v>15</v>
      </c>
      <c r="M20" s="473">
        <f t="shared" si="9"/>
        <v>21</v>
      </c>
      <c r="N20" s="488">
        <f t="shared" si="6"/>
        <v>35</v>
      </c>
      <c r="O20" s="219">
        <f t="shared" si="7"/>
        <v>0</v>
      </c>
      <c r="P20" s="574"/>
      <c r="Q20" s="551"/>
      <c r="R20" s="67"/>
      <c r="S20" s="543">
        <v>1</v>
      </c>
      <c r="T20" s="67"/>
      <c r="U20" s="551"/>
      <c r="V20" s="412"/>
      <c r="W20" s="67"/>
      <c r="X20" s="718"/>
      <c r="Y20" s="543"/>
      <c r="Z20" s="718">
        <v>15</v>
      </c>
      <c r="AA20" s="551">
        <v>15</v>
      </c>
      <c r="AB20" s="543">
        <v>20</v>
      </c>
      <c r="AC20" s="65"/>
      <c r="AD20" s="574">
        <v>20</v>
      </c>
      <c r="AE20" s="67"/>
      <c r="AF20" s="718"/>
      <c r="AG20" s="551"/>
      <c r="AH20" s="543"/>
      <c r="AI20" s="63" t="s">
        <v>68</v>
      </c>
      <c r="AJ20" s="412"/>
      <c r="AK20" s="718"/>
      <c r="AL20" s="543"/>
      <c r="AM20" s="67"/>
      <c r="AN20" s="412"/>
      <c r="AO20" s="718"/>
      <c r="AP20" s="1367"/>
      <c r="AQ20" s="436"/>
      <c r="AR20" s="315"/>
      <c r="AS20" s="315"/>
    </row>
    <row r="21" spans="1:48" s="413" customFormat="1" ht="15" customHeight="1">
      <c r="A21" s="206">
        <v>3</v>
      </c>
      <c r="B21" s="1048" t="s">
        <v>456</v>
      </c>
      <c r="C21" s="90" t="s">
        <v>772</v>
      </c>
      <c r="D21" s="171" t="s">
        <v>54</v>
      </c>
      <c r="E21" s="207">
        <v>6</v>
      </c>
      <c r="F21" s="172">
        <f t="shared" si="5"/>
        <v>55</v>
      </c>
      <c r="G21" s="184" t="s">
        <v>68</v>
      </c>
      <c r="H21" s="213" t="s">
        <v>68</v>
      </c>
      <c r="I21" s="214" t="s">
        <v>68</v>
      </c>
      <c r="J21" s="179" t="s">
        <v>68</v>
      </c>
      <c r="K21" s="215" t="s">
        <v>68</v>
      </c>
      <c r="L21" s="218">
        <f t="shared" si="8"/>
        <v>20</v>
      </c>
      <c r="M21" s="473">
        <f t="shared" si="9"/>
        <v>20</v>
      </c>
      <c r="N21" s="488">
        <f t="shared" si="6"/>
        <v>15</v>
      </c>
      <c r="O21" s="219">
        <f t="shared" si="7"/>
        <v>0</v>
      </c>
      <c r="P21" s="574"/>
      <c r="Q21" s="551"/>
      <c r="R21" s="67"/>
      <c r="S21" s="543"/>
      <c r="T21" s="67"/>
      <c r="U21" s="551"/>
      <c r="V21" s="412"/>
      <c r="W21" s="67"/>
      <c r="X21" s="718"/>
      <c r="Y21" s="543"/>
      <c r="Z21" s="718"/>
      <c r="AA21" s="551"/>
      <c r="AB21" s="543"/>
      <c r="AC21" s="65"/>
      <c r="AD21" s="574"/>
      <c r="AE21" s="67"/>
      <c r="AF21" s="718"/>
      <c r="AG21" s="551"/>
      <c r="AH21" s="543"/>
      <c r="AI21" s="63" t="s">
        <v>68</v>
      </c>
      <c r="AJ21" s="412">
        <v>20</v>
      </c>
      <c r="AK21" s="718">
        <v>15</v>
      </c>
      <c r="AL21" s="543">
        <v>20</v>
      </c>
      <c r="AM21" s="67"/>
      <c r="AN21" s="412"/>
      <c r="AO21" s="718"/>
      <c r="AP21" s="1367"/>
      <c r="AQ21" s="436"/>
      <c r="AR21" s="436"/>
      <c r="AS21" s="436"/>
      <c r="AT21" s="437"/>
      <c r="AU21" s="437"/>
      <c r="AV21" s="437"/>
    </row>
    <row r="22" spans="1:48" s="73" customFormat="1" ht="15" customHeight="1">
      <c r="A22" s="206">
        <v>3</v>
      </c>
      <c r="B22" s="1048" t="s">
        <v>649</v>
      </c>
      <c r="C22" s="90" t="s">
        <v>650</v>
      </c>
      <c r="D22" s="171" t="s">
        <v>734</v>
      </c>
      <c r="E22" s="207">
        <v>7</v>
      </c>
      <c r="F22" s="172">
        <f t="shared" si="5"/>
        <v>47</v>
      </c>
      <c r="G22" s="184" t="s">
        <v>68</v>
      </c>
      <c r="H22" s="213" t="s">
        <v>68</v>
      </c>
      <c r="I22" s="214" t="s">
        <v>68</v>
      </c>
      <c r="J22" s="179" t="s">
        <v>68</v>
      </c>
      <c r="K22" s="215" t="s">
        <v>68</v>
      </c>
      <c r="L22" s="218">
        <f t="shared" si="8"/>
        <v>2</v>
      </c>
      <c r="M22" s="473">
        <f t="shared" si="9"/>
        <v>10</v>
      </c>
      <c r="N22" s="488">
        <f t="shared" si="6"/>
        <v>35</v>
      </c>
      <c r="O22" s="219">
        <f t="shared" si="7"/>
        <v>0</v>
      </c>
      <c r="P22" s="574"/>
      <c r="Q22" s="551"/>
      <c r="R22" s="67"/>
      <c r="S22" s="543"/>
      <c r="T22" s="67"/>
      <c r="U22" s="551"/>
      <c r="V22" s="412"/>
      <c r="W22" s="67"/>
      <c r="X22" s="718"/>
      <c r="Y22" s="543"/>
      <c r="Z22" s="718">
        <v>20</v>
      </c>
      <c r="AA22" s="551"/>
      <c r="AB22" s="543">
        <v>10</v>
      </c>
      <c r="AC22" s="65"/>
      <c r="AD22" s="574"/>
      <c r="AE22" s="67"/>
      <c r="AF22" s="718"/>
      <c r="AG22" s="551"/>
      <c r="AH22" s="543"/>
      <c r="AI22" s="63" t="s">
        <v>68</v>
      </c>
      <c r="AJ22" s="412">
        <v>2</v>
      </c>
      <c r="AK22" s="718"/>
      <c r="AL22" s="543"/>
      <c r="AM22" s="67"/>
      <c r="AN22" s="412"/>
      <c r="AO22" s="718">
        <v>15</v>
      </c>
      <c r="AP22" s="1367"/>
      <c r="AQ22" s="436"/>
      <c r="AR22" s="436"/>
      <c r="AS22" s="436"/>
      <c r="AT22" s="437"/>
      <c r="AU22" s="437"/>
      <c r="AV22" s="437"/>
    </row>
    <row r="23" spans="1:48" s="413" customFormat="1" ht="15" customHeight="1">
      <c r="A23" s="205">
        <v>3</v>
      </c>
      <c r="B23" s="1050" t="s">
        <v>462</v>
      </c>
      <c r="C23" s="90" t="s">
        <v>463</v>
      </c>
      <c r="D23" s="171" t="s">
        <v>51</v>
      </c>
      <c r="E23" s="208">
        <v>8</v>
      </c>
      <c r="F23" s="172">
        <f t="shared" si="5"/>
        <v>44</v>
      </c>
      <c r="G23" s="184" t="s">
        <v>68</v>
      </c>
      <c r="H23" s="213" t="s">
        <v>68</v>
      </c>
      <c r="I23" s="214" t="s">
        <v>68</v>
      </c>
      <c r="J23" s="179" t="s">
        <v>68</v>
      </c>
      <c r="K23" s="215" t="s">
        <v>68</v>
      </c>
      <c r="L23" s="218">
        <f t="shared" si="8"/>
        <v>0</v>
      </c>
      <c r="M23" s="473">
        <f t="shared" si="9"/>
        <v>20</v>
      </c>
      <c r="N23" s="488">
        <f t="shared" si="6"/>
        <v>14</v>
      </c>
      <c r="O23" s="219">
        <f t="shared" si="7"/>
        <v>10</v>
      </c>
      <c r="P23" s="574"/>
      <c r="Q23" s="551"/>
      <c r="R23" s="67"/>
      <c r="S23" s="543"/>
      <c r="T23" s="67"/>
      <c r="U23" s="551"/>
      <c r="V23" s="412"/>
      <c r="W23" s="67"/>
      <c r="X23" s="718"/>
      <c r="Y23" s="543"/>
      <c r="Z23" s="718"/>
      <c r="AA23" s="551"/>
      <c r="AB23" s="543"/>
      <c r="AC23" s="65"/>
      <c r="AD23" s="574"/>
      <c r="AE23" s="67"/>
      <c r="AF23" s="718"/>
      <c r="AG23" s="551"/>
      <c r="AH23" s="543"/>
      <c r="AI23" s="63" t="s">
        <v>68</v>
      </c>
      <c r="AJ23" s="412"/>
      <c r="AK23" s="718">
        <v>6</v>
      </c>
      <c r="AL23" s="543">
        <v>8</v>
      </c>
      <c r="AM23" s="67">
        <v>10</v>
      </c>
      <c r="AN23" s="412"/>
      <c r="AO23" s="718">
        <v>8</v>
      </c>
      <c r="AP23" s="1367">
        <v>12</v>
      </c>
      <c r="AQ23" s="436"/>
      <c r="AR23" s="436"/>
      <c r="AS23" s="436"/>
      <c r="AT23" s="437"/>
      <c r="AU23" s="437"/>
      <c r="AV23" s="437"/>
    </row>
    <row r="24" spans="1:48" s="73" customFormat="1" ht="15" customHeight="1">
      <c r="A24" s="205">
        <v>3</v>
      </c>
      <c r="B24" s="1050" t="s">
        <v>454</v>
      </c>
      <c r="C24" s="90" t="s">
        <v>455</v>
      </c>
      <c r="D24" s="171" t="s">
        <v>734</v>
      </c>
      <c r="E24" s="208">
        <v>9</v>
      </c>
      <c r="F24" s="172">
        <f t="shared" si="5"/>
        <v>32</v>
      </c>
      <c r="G24" s="184" t="s">
        <v>68</v>
      </c>
      <c r="H24" s="212"/>
      <c r="I24" s="863"/>
      <c r="J24" s="179" t="s">
        <v>68</v>
      </c>
      <c r="K24" s="215" t="s">
        <v>68</v>
      </c>
      <c r="L24" s="218">
        <f t="shared" si="8"/>
        <v>14</v>
      </c>
      <c r="M24" s="473">
        <f t="shared" si="9"/>
        <v>12</v>
      </c>
      <c r="N24" s="488">
        <f t="shared" si="6"/>
        <v>6</v>
      </c>
      <c r="O24" s="219">
        <f t="shared" si="7"/>
        <v>0</v>
      </c>
      <c r="P24" s="574"/>
      <c r="Q24" s="551"/>
      <c r="R24" s="67"/>
      <c r="S24" s="543"/>
      <c r="T24" s="67"/>
      <c r="U24" s="551"/>
      <c r="V24" s="412"/>
      <c r="W24" s="67"/>
      <c r="X24" s="718"/>
      <c r="Y24" s="543"/>
      <c r="Z24" s="718">
        <v>6</v>
      </c>
      <c r="AA24" s="551">
        <v>10</v>
      </c>
      <c r="AB24" s="543">
        <v>12</v>
      </c>
      <c r="AC24" s="65"/>
      <c r="AD24" s="574"/>
      <c r="AE24" s="67"/>
      <c r="AF24" s="718"/>
      <c r="AG24" s="551"/>
      <c r="AH24" s="543"/>
      <c r="AI24" s="63" t="s">
        <v>68</v>
      </c>
      <c r="AJ24" s="412">
        <v>4</v>
      </c>
      <c r="AK24" s="718"/>
      <c r="AL24" s="543"/>
      <c r="AM24" s="67"/>
      <c r="AN24" s="412"/>
      <c r="AO24" s="718"/>
      <c r="AP24" s="1367"/>
      <c r="AQ24" s="436"/>
      <c r="AR24" s="436"/>
      <c r="AS24" s="436"/>
      <c r="AT24" s="437"/>
      <c r="AU24" s="437"/>
      <c r="AV24" s="437"/>
    </row>
    <row r="25" spans="1:48" s="73" customFormat="1" ht="15" customHeight="1">
      <c r="A25" s="206">
        <v>3</v>
      </c>
      <c r="B25" s="1049" t="s">
        <v>554</v>
      </c>
      <c r="C25" s="689" t="s">
        <v>601</v>
      </c>
      <c r="D25" s="688" t="s">
        <v>547</v>
      </c>
      <c r="E25" s="207">
        <v>10</v>
      </c>
      <c r="F25" s="172">
        <f t="shared" si="5"/>
        <v>24</v>
      </c>
      <c r="G25" s="184" t="s">
        <v>68</v>
      </c>
      <c r="H25" s="213" t="s">
        <v>68</v>
      </c>
      <c r="I25" s="214" t="s">
        <v>68</v>
      </c>
      <c r="J25" s="179" t="s">
        <v>68</v>
      </c>
      <c r="K25" s="215" t="s">
        <v>68</v>
      </c>
      <c r="L25" s="218">
        <f t="shared" si="8"/>
        <v>0</v>
      </c>
      <c r="M25" s="473">
        <f t="shared" si="9"/>
        <v>12</v>
      </c>
      <c r="N25" s="488">
        <f t="shared" si="6"/>
        <v>0</v>
      </c>
      <c r="O25" s="219">
        <f t="shared" si="7"/>
        <v>12</v>
      </c>
      <c r="P25" s="574"/>
      <c r="Q25" s="551"/>
      <c r="R25" s="67"/>
      <c r="S25" s="543"/>
      <c r="T25" s="67"/>
      <c r="U25" s="551"/>
      <c r="V25" s="412"/>
      <c r="W25" s="67">
        <v>12</v>
      </c>
      <c r="X25" s="718"/>
      <c r="Y25" s="543">
        <v>12</v>
      </c>
      <c r="Z25" s="718"/>
      <c r="AA25" s="551"/>
      <c r="AB25" s="543"/>
      <c r="AC25" s="65"/>
      <c r="AD25" s="574"/>
      <c r="AE25" s="67"/>
      <c r="AF25" s="718"/>
      <c r="AG25" s="551"/>
      <c r="AH25" s="543"/>
      <c r="AI25" s="63" t="s">
        <v>68</v>
      </c>
      <c r="AJ25" s="412"/>
      <c r="AK25" s="718"/>
      <c r="AL25" s="543"/>
      <c r="AM25" s="67"/>
      <c r="AN25" s="412"/>
      <c r="AO25" s="718"/>
      <c r="AP25" s="1367"/>
      <c r="AQ25" s="436"/>
      <c r="AR25" s="436"/>
      <c r="AS25" s="436"/>
      <c r="AT25" s="437"/>
      <c r="AU25" s="437"/>
      <c r="AV25" s="437"/>
    </row>
    <row r="26" spans="1:48" s="413" customFormat="1" ht="15" customHeight="1">
      <c r="A26" s="206">
        <v>3</v>
      </c>
      <c r="B26" s="1048" t="s">
        <v>464</v>
      </c>
      <c r="C26" s="90" t="s">
        <v>465</v>
      </c>
      <c r="D26" s="171" t="s">
        <v>64</v>
      </c>
      <c r="E26" s="207">
        <v>11</v>
      </c>
      <c r="F26" s="172">
        <f t="shared" si="5"/>
        <v>22</v>
      </c>
      <c r="G26" s="184" t="s">
        <v>68</v>
      </c>
      <c r="H26" s="213" t="s">
        <v>68</v>
      </c>
      <c r="I26" s="214" t="s">
        <v>68</v>
      </c>
      <c r="J26" s="179" t="s">
        <v>68</v>
      </c>
      <c r="K26" s="215" t="s">
        <v>68</v>
      </c>
      <c r="L26" s="218">
        <f t="shared" si="8"/>
        <v>2</v>
      </c>
      <c r="M26" s="473">
        <f t="shared" si="9"/>
        <v>6</v>
      </c>
      <c r="N26" s="488">
        <f t="shared" si="6"/>
        <v>10</v>
      </c>
      <c r="O26" s="219">
        <f t="shared" si="7"/>
        <v>4</v>
      </c>
      <c r="P26" s="574">
        <v>10</v>
      </c>
      <c r="Q26" s="551">
        <v>2</v>
      </c>
      <c r="R26" s="67">
        <v>4</v>
      </c>
      <c r="S26" s="543">
        <v>6</v>
      </c>
      <c r="T26" s="67"/>
      <c r="U26" s="551"/>
      <c r="V26" s="412"/>
      <c r="W26" s="67"/>
      <c r="X26" s="718"/>
      <c r="Y26" s="543"/>
      <c r="Z26" s="718"/>
      <c r="AA26" s="551"/>
      <c r="AB26" s="543"/>
      <c r="AC26" s="65"/>
      <c r="AD26" s="574"/>
      <c r="AE26" s="67"/>
      <c r="AF26" s="718"/>
      <c r="AG26" s="551"/>
      <c r="AH26" s="543"/>
      <c r="AI26" s="63" t="s">
        <v>68</v>
      </c>
      <c r="AJ26" s="412"/>
      <c r="AK26" s="718"/>
      <c r="AL26" s="543"/>
      <c r="AM26" s="67"/>
      <c r="AN26" s="412"/>
      <c r="AO26" s="718"/>
      <c r="AP26" s="1367"/>
      <c r="AQ26" s="436"/>
      <c r="AR26" s="436"/>
      <c r="AS26" s="436"/>
      <c r="AT26" s="437"/>
      <c r="AU26" s="437"/>
      <c r="AV26" s="437"/>
    </row>
    <row r="27" spans="1:48" s="73" customFormat="1" ht="15" customHeight="1">
      <c r="A27" s="206">
        <v>3</v>
      </c>
      <c r="B27" s="1048" t="s">
        <v>725</v>
      </c>
      <c r="C27" s="90" t="s">
        <v>726</v>
      </c>
      <c r="D27" s="171" t="s">
        <v>236</v>
      </c>
      <c r="E27" s="207">
        <v>12</v>
      </c>
      <c r="F27" s="172">
        <f t="shared" si="5"/>
        <v>15</v>
      </c>
      <c r="G27" s="184" t="s">
        <v>68</v>
      </c>
      <c r="H27" s="213" t="s">
        <v>68</v>
      </c>
      <c r="I27" s="864" t="s">
        <v>68</v>
      </c>
      <c r="J27" s="179" t="s">
        <v>68</v>
      </c>
      <c r="K27" s="215" t="s">
        <v>68</v>
      </c>
      <c r="L27" s="218">
        <f t="shared" si="8"/>
        <v>15</v>
      </c>
      <c r="M27" s="473">
        <f t="shared" si="9"/>
        <v>0</v>
      </c>
      <c r="N27" s="488">
        <f t="shared" si="6"/>
        <v>0</v>
      </c>
      <c r="O27" s="219">
        <f t="shared" si="7"/>
        <v>0</v>
      </c>
      <c r="P27" s="574"/>
      <c r="Q27" s="551"/>
      <c r="R27" s="67"/>
      <c r="S27" s="543"/>
      <c r="T27" s="67"/>
      <c r="U27" s="551"/>
      <c r="V27" s="412"/>
      <c r="W27" s="67"/>
      <c r="X27" s="718"/>
      <c r="Y27" s="543"/>
      <c r="Z27" s="718"/>
      <c r="AA27" s="551"/>
      <c r="AB27" s="543"/>
      <c r="AC27" s="65"/>
      <c r="AD27" s="574"/>
      <c r="AE27" s="67"/>
      <c r="AF27" s="718"/>
      <c r="AG27" s="551">
        <v>15</v>
      </c>
      <c r="AH27" s="543"/>
      <c r="AI27" s="63" t="s">
        <v>68</v>
      </c>
      <c r="AJ27" s="412"/>
      <c r="AK27" s="718"/>
      <c r="AL27" s="543"/>
      <c r="AM27" s="67"/>
      <c r="AN27" s="412"/>
      <c r="AO27" s="718"/>
      <c r="AP27" s="1367"/>
      <c r="AQ27" s="436"/>
      <c r="AR27" s="436"/>
      <c r="AS27" s="436"/>
      <c r="AT27" s="437"/>
      <c r="AU27" s="437"/>
      <c r="AV27" s="437"/>
    </row>
    <row r="28" spans="1:45" s="73" customFormat="1" ht="15" customHeight="1">
      <c r="A28" s="206">
        <v>3</v>
      </c>
      <c r="B28" s="1048" t="s">
        <v>466</v>
      </c>
      <c r="C28" s="90" t="s">
        <v>467</v>
      </c>
      <c r="D28" s="171" t="s">
        <v>64</v>
      </c>
      <c r="E28" s="207">
        <v>13</v>
      </c>
      <c r="F28" s="172">
        <f t="shared" si="5"/>
        <v>6</v>
      </c>
      <c r="G28" s="184" t="s">
        <v>68</v>
      </c>
      <c r="H28" s="213" t="s">
        <v>68</v>
      </c>
      <c r="I28" s="214" t="s">
        <v>68</v>
      </c>
      <c r="J28" s="179" t="s">
        <v>68</v>
      </c>
      <c r="K28" s="215" t="s">
        <v>68</v>
      </c>
      <c r="L28" s="218">
        <f t="shared" si="8"/>
        <v>0</v>
      </c>
      <c r="M28" s="473">
        <f t="shared" si="9"/>
        <v>4</v>
      </c>
      <c r="N28" s="488">
        <f t="shared" si="6"/>
        <v>0</v>
      </c>
      <c r="O28" s="219">
        <f t="shared" si="7"/>
        <v>2</v>
      </c>
      <c r="P28" s="574"/>
      <c r="Q28" s="551"/>
      <c r="R28" s="67">
        <v>2</v>
      </c>
      <c r="S28" s="543">
        <v>4</v>
      </c>
      <c r="T28" s="67"/>
      <c r="U28" s="551"/>
      <c r="V28" s="412"/>
      <c r="W28" s="67"/>
      <c r="X28" s="718"/>
      <c r="Y28" s="543"/>
      <c r="Z28" s="718"/>
      <c r="AA28" s="551"/>
      <c r="AB28" s="543"/>
      <c r="AC28" s="65"/>
      <c r="AD28" s="574"/>
      <c r="AE28" s="67"/>
      <c r="AF28" s="718"/>
      <c r="AG28" s="551"/>
      <c r="AH28" s="543"/>
      <c r="AI28" s="63" t="s">
        <v>68</v>
      </c>
      <c r="AJ28" s="412"/>
      <c r="AK28" s="718"/>
      <c r="AL28" s="543"/>
      <c r="AM28" s="67"/>
      <c r="AN28" s="412"/>
      <c r="AO28" s="718"/>
      <c r="AP28" s="1367"/>
      <c r="AQ28" s="436"/>
      <c r="AR28" s="315"/>
      <c r="AS28" s="315"/>
    </row>
    <row r="29" spans="1:45" ht="15" customHeight="1">
      <c r="A29" s="206">
        <v>3</v>
      </c>
      <c r="B29" s="1048" t="s">
        <v>668</v>
      </c>
      <c r="C29" s="90" t="s">
        <v>669</v>
      </c>
      <c r="D29" s="171" t="s">
        <v>5</v>
      </c>
      <c r="E29" s="207">
        <v>14</v>
      </c>
      <c r="F29" s="172">
        <f t="shared" si="5"/>
        <v>2</v>
      </c>
      <c r="G29" s="184" t="s">
        <v>68</v>
      </c>
      <c r="H29" s="213" t="s">
        <v>68</v>
      </c>
      <c r="I29" s="214" t="s">
        <v>68</v>
      </c>
      <c r="J29" s="179" t="s">
        <v>68</v>
      </c>
      <c r="K29" s="215" t="s">
        <v>68</v>
      </c>
      <c r="L29" s="218">
        <f t="shared" si="8"/>
        <v>2</v>
      </c>
      <c r="M29" s="473">
        <f t="shared" si="9"/>
        <v>0</v>
      </c>
      <c r="N29" s="488">
        <f t="shared" si="6"/>
        <v>0</v>
      </c>
      <c r="O29" s="219">
        <f t="shared" si="7"/>
        <v>0</v>
      </c>
      <c r="P29" s="574"/>
      <c r="Q29" s="551"/>
      <c r="R29" s="67"/>
      <c r="S29" s="543"/>
      <c r="T29" s="67"/>
      <c r="U29" s="551"/>
      <c r="V29" s="412"/>
      <c r="W29" s="67"/>
      <c r="X29" s="718"/>
      <c r="Y29" s="543"/>
      <c r="Z29" s="718"/>
      <c r="AA29" s="551">
        <v>2</v>
      </c>
      <c r="AB29" s="543"/>
      <c r="AC29" s="65"/>
      <c r="AD29" s="574"/>
      <c r="AE29" s="67"/>
      <c r="AF29" s="718"/>
      <c r="AG29" s="551"/>
      <c r="AH29" s="543"/>
      <c r="AI29" s="63" t="s">
        <v>68</v>
      </c>
      <c r="AJ29" s="412"/>
      <c r="AK29" s="718"/>
      <c r="AL29" s="543"/>
      <c r="AM29" s="67"/>
      <c r="AN29" s="412"/>
      <c r="AO29" s="718"/>
      <c r="AP29" s="1367"/>
      <c r="AQ29" s="319"/>
      <c r="AR29" s="319"/>
      <c r="AS29" s="319"/>
    </row>
    <row r="30" spans="1:45" s="437" customFormat="1" ht="15" customHeight="1">
      <c r="A30" s="424"/>
      <c r="B30" s="1046"/>
      <c r="C30" s="425"/>
      <c r="D30" s="438"/>
      <c r="E30" s="439"/>
      <c r="F30" s="439"/>
      <c r="G30" s="429"/>
      <c r="H30" s="430"/>
      <c r="I30" s="431"/>
      <c r="J30" s="440"/>
      <c r="K30" s="441"/>
      <c r="L30" s="432"/>
      <c r="M30" s="435"/>
      <c r="N30" s="442"/>
      <c r="O30" s="434"/>
      <c r="P30" s="573"/>
      <c r="Q30" s="545"/>
      <c r="R30" s="546"/>
      <c r="S30" s="547"/>
      <c r="T30" s="547"/>
      <c r="U30" s="547"/>
      <c r="V30" s="547"/>
      <c r="W30" s="547"/>
      <c r="X30" s="720"/>
      <c r="Y30" s="547"/>
      <c r="Z30" s="720"/>
      <c r="AA30" s="547"/>
      <c r="AB30" s="547"/>
      <c r="AC30" s="546"/>
      <c r="AD30" s="573"/>
      <c r="AE30" s="546"/>
      <c r="AF30" s="720"/>
      <c r="AG30" s="547"/>
      <c r="AH30" s="547"/>
      <c r="AI30" s="547"/>
      <c r="AJ30" s="1234"/>
      <c r="AK30" s="720"/>
      <c r="AL30" s="547"/>
      <c r="AM30" s="546"/>
      <c r="AN30" s="1234"/>
      <c r="AO30" s="720"/>
      <c r="AP30" s="623"/>
      <c r="AQ30" s="436"/>
      <c r="AR30" s="436"/>
      <c r="AS30" s="436"/>
    </row>
    <row r="31" spans="1:45" s="437" customFormat="1" ht="15" customHeight="1">
      <c r="A31" s="206">
        <v>4</v>
      </c>
      <c r="B31" s="1239" t="s">
        <v>557</v>
      </c>
      <c r="C31" s="1237" t="s">
        <v>558</v>
      </c>
      <c r="D31" s="1238" t="s">
        <v>559</v>
      </c>
      <c r="E31" s="208">
        <v>1</v>
      </c>
      <c r="F31" s="172">
        <f aca="true" t="shared" si="10" ref="F31:F41">SUM(L31:O31)</f>
        <v>44</v>
      </c>
      <c r="G31" s="184"/>
      <c r="H31" s="211"/>
      <c r="I31" s="864"/>
      <c r="J31" s="179" t="s">
        <v>68</v>
      </c>
      <c r="K31" s="215" t="s">
        <v>68</v>
      </c>
      <c r="L31" s="218">
        <f aca="true" t="shared" si="11" ref="L31:L41">Q31+U31+V31+AA31+AG31+AJ31+AN31</f>
        <v>18</v>
      </c>
      <c r="M31" s="473">
        <f>S31+Y31+AB31+AH31+AL31+AP31</f>
        <v>8</v>
      </c>
      <c r="N31" s="488">
        <f aca="true" t="shared" si="12" ref="N31:N41">P31+X31+Z31+AD31+AF31+AK31+AO31</f>
        <v>10</v>
      </c>
      <c r="O31" s="219">
        <f aca="true" t="shared" si="13" ref="O31:O41">R31+T31+W31+AE31+AM31+AC31</f>
        <v>8</v>
      </c>
      <c r="P31" s="574"/>
      <c r="Q31" s="551"/>
      <c r="R31" s="67"/>
      <c r="S31" s="543"/>
      <c r="T31" s="67">
        <v>8</v>
      </c>
      <c r="U31" s="551">
        <v>6</v>
      </c>
      <c r="V31" s="412">
        <v>12</v>
      </c>
      <c r="W31" s="67"/>
      <c r="X31" s="718">
        <v>2</v>
      </c>
      <c r="Y31" s="543">
        <v>2</v>
      </c>
      <c r="Z31" s="718"/>
      <c r="AA31" s="551"/>
      <c r="AB31" s="543"/>
      <c r="AC31" s="65"/>
      <c r="AD31" s="574"/>
      <c r="AE31" s="67"/>
      <c r="AF31" s="718"/>
      <c r="AG31" s="551"/>
      <c r="AH31" s="543"/>
      <c r="AI31" s="63" t="s">
        <v>68</v>
      </c>
      <c r="AJ31" s="412"/>
      <c r="AK31" s="718">
        <v>8</v>
      </c>
      <c r="AL31" s="543">
        <v>6</v>
      </c>
      <c r="AM31" s="67"/>
      <c r="AN31" s="412"/>
      <c r="AO31" s="718"/>
      <c r="AP31" s="1367"/>
      <c r="AQ31" s="436"/>
      <c r="AR31" s="436"/>
      <c r="AS31" s="436"/>
    </row>
    <row r="32" spans="1:45" s="437" customFormat="1" ht="15" customHeight="1">
      <c r="A32" s="206">
        <v>4</v>
      </c>
      <c r="B32" s="1052" t="s">
        <v>820</v>
      </c>
      <c r="C32" s="91" t="s">
        <v>821</v>
      </c>
      <c r="D32" s="309" t="s">
        <v>51</v>
      </c>
      <c r="E32" s="209">
        <v>2</v>
      </c>
      <c r="F32" s="172">
        <f>SUM(L32:O32)</f>
        <v>39</v>
      </c>
      <c r="G32" s="184">
        <f>H32+I32+L32+N32+O32</f>
        <v>24</v>
      </c>
      <c r="H32" s="210"/>
      <c r="I32" s="398"/>
      <c r="J32" s="179" t="s">
        <v>68</v>
      </c>
      <c r="K32" s="215" t="s">
        <v>68</v>
      </c>
      <c r="L32" s="218">
        <f>Q32+U32+V32+AA32+AG32+AJ32+AN32</f>
        <v>12</v>
      </c>
      <c r="M32" s="473">
        <f>S32+Y32+AB32+AH32+AL32+AP32</f>
        <v>15</v>
      </c>
      <c r="N32" s="488">
        <f>P32+X32+Z32+AD32+AF32+AK32+AO32</f>
        <v>6</v>
      </c>
      <c r="O32" s="219">
        <f>R32+T32+W32+AE32+AM32+AC32</f>
        <v>6</v>
      </c>
      <c r="P32" s="574"/>
      <c r="Q32" s="551"/>
      <c r="R32" s="67"/>
      <c r="S32" s="543"/>
      <c r="T32" s="67"/>
      <c r="U32" s="551"/>
      <c r="V32" s="412"/>
      <c r="W32" s="67"/>
      <c r="X32" s="718"/>
      <c r="Y32" s="543"/>
      <c r="Z32" s="718"/>
      <c r="AA32" s="551"/>
      <c r="AB32" s="543"/>
      <c r="AC32" s="65"/>
      <c r="AD32" s="574"/>
      <c r="AE32" s="67"/>
      <c r="AF32" s="718"/>
      <c r="AG32" s="551"/>
      <c r="AH32" s="543"/>
      <c r="AI32" s="63" t="s">
        <v>68</v>
      </c>
      <c r="AJ32" s="412"/>
      <c r="AK32" s="718"/>
      <c r="AL32" s="543"/>
      <c r="AM32" s="67">
        <v>6</v>
      </c>
      <c r="AN32" s="412">
        <v>12</v>
      </c>
      <c r="AO32" s="718">
        <v>6</v>
      </c>
      <c r="AP32" s="1367">
        <v>15</v>
      </c>
      <c r="AQ32" s="436"/>
      <c r="AR32" s="436"/>
      <c r="AS32" s="436"/>
    </row>
    <row r="33" spans="1:48" s="437" customFormat="1" ht="15" customHeight="1">
      <c r="A33" s="205">
        <v>4</v>
      </c>
      <c r="B33" s="1051" t="s">
        <v>471</v>
      </c>
      <c r="C33" s="91" t="s">
        <v>472</v>
      </c>
      <c r="D33" s="309" t="s">
        <v>62</v>
      </c>
      <c r="E33" s="207">
        <v>3</v>
      </c>
      <c r="F33" s="172">
        <f t="shared" si="10"/>
        <v>36</v>
      </c>
      <c r="G33" s="184">
        <f>H33+I33+L33+N33+O33</f>
        <v>28</v>
      </c>
      <c r="H33" s="210"/>
      <c r="I33" s="398"/>
      <c r="J33" s="179" t="s">
        <v>68</v>
      </c>
      <c r="K33" s="215" t="s">
        <v>68</v>
      </c>
      <c r="L33" s="218">
        <f t="shared" si="11"/>
        <v>10</v>
      </c>
      <c r="M33" s="473">
        <f>S33+Y33+AB33+AH33+AL33+AP33</f>
        <v>8</v>
      </c>
      <c r="N33" s="488">
        <f t="shared" si="12"/>
        <v>12</v>
      </c>
      <c r="O33" s="219">
        <f t="shared" si="13"/>
        <v>6</v>
      </c>
      <c r="P33" s="574"/>
      <c r="Q33" s="551"/>
      <c r="R33" s="67"/>
      <c r="S33" s="543"/>
      <c r="T33" s="67"/>
      <c r="U33" s="551"/>
      <c r="V33" s="412"/>
      <c r="W33" s="67"/>
      <c r="X33" s="718"/>
      <c r="Y33" s="543"/>
      <c r="Z33" s="718"/>
      <c r="AA33" s="551"/>
      <c r="AB33" s="543"/>
      <c r="AC33" s="65"/>
      <c r="AD33" s="574"/>
      <c r="AE33" s="67">
        <v>6</v>
      </c>
      <c r="AF33" s="718">
        <v>12</v>
      </c>
      <c r="AG33" s="551"/>
      <c r="AH33" s="543">
        <v>8</v>
      </c>
      <c r="AI33" s="63" t="s">
        <v>68</v>
      </c>
      <c r="AJ33" s="412"/>
      <c r="AK33" s="718"/>
      <c r="AL33" s="543"/>
      <c r="AM33" s="67"/>
      <c r="AN33" s="412">
        <v>10</v>
      </c>
      <c r="AO33" s="718"/>
      <c r="AP33" s="1367"/>
      <c r="AQ33" s="436"/>
      <c r="AR33" s="316"/>
      <c r="AS33" s="316"/>
      <c r="AT33" s="413"/>
      <c r="AU33" s="413"/>
      <c r="AV33" s="413"/>
    </row>
    <row r="34" spans="1:48" s="437" customFormat="1" ht="15" customHeight="1">
      <c r="A34" s="206">
        <v>4</v>
      </c>
      <c r="B34" s="1052" t="s">
        <v>680</v>
      </c>
      <c r="C34" s="91" t="s">
        <v>90</v>
      </c>
      <c r="D34" s="309" t="s">
        <v>149</v>
      </c>
      <c r="E34" s="208">
        <v>4</v>
      </c>
      <c r="F34" s="172">
        <f t="shared" si="10"/>
        <v>31</v>
      </c>
      <c r="G34" s="184">
        <f>H34+L34+N34+20</f>
        <v>26</v>
      </c>
      <c r="H34" s="211"/>
      <c r="I34" s="1004"/>
      <c r="J34" s="179" t="s">
        <v>68</v>
      </c>
      <c r="K34" s="215" t="s">
        <v>68</v>
      </c>
      <c r="L34" s="218">
        <f t="shared" si="11"/>
        <v>0</v>
      </c>
      <c r="M34" s="473">
        <f>S34+Y34+AB34+AH34+AL34+AP34</f>
        <v>0</v>
      </c>
      <c r="N34" s="488">
        <f t="shared" si="12"/>
        <v>6</v>
      </c>
      <c r="O34" s="182">
        <f t="shared" si="13"/>
        <v>25</v>
      </c>
      <c r="P34" s="574"/>
      <c r="Q34" s="551"/>
      <c r="R34" s="67"/>
      <c r="S34" s="543"/>
      <c r="T34" s="67"/>
      <c r="U34" s="551"/>
      <c r="V34" s="412"/>
      <c r="W34" s="67"/>
      <c r="X34" s="718"/>
      <c r="Y34" s="543"/>
      <c r="Z34" s="718"/>
      <c r="AA34" s="551"/>
      <c r="AB34" s="543"/>
      <c r="AC34" s="65">
        <v>25</v>
      </c>
      <c r="AD34" s="574">
        <v>6</v>
      </c>
      <c r="AE34" s="67"/>
      <c r="AF34" s="718"/>
      <c r="AG34" s="551"/>
      <c r="AH34" s="543"/>
      <c r="AI34" s="63" t="s">
        <v>68</v>
      </c>
      <c r="AJ34" s="412"/>
      <c r="AK34" s="718"/>
      <c r="AL34" s="543"/>
      <c r="AM34" s="67"/>
      <c r="AN34" s="412"/>
      <c r="AO34" s="718"/>
      <c r="AP34" s="1367"/>
      <c r="AQ34" s="436"/>
      <c r="AR34" s="316"/>
      <c r="AS34" s="316"/>
      <c r="AT34" s="413"/>
      <c r="AU34" s="413"/>
      <c r="AV34" s="413"/>
    </row>
    <row r="35" spans="1:45" s="437" customFormat="1" ht="15" customHeight="1">
      <c r="A35" s="205">
        <v>4</v>
      </c>
      <c r="B35" s="1236" t="s">
        <v>782</v>
      </c>
      <c r="C35" s="1237" t="s">
        <v>654</v>
      </c>
      <c r="D35" s="1238" t="s">
        <v>783</v>
      </c>
      <c r="E35" s="209">
        <v>5</v>
      </c>
      <c r="F35" s="172">
        <f t="shared" si="10"/>
        <v>14</v>
      </c>
      <c r="G35" s="184"/>
      <c r="H35" s="210"/>
      <c r="I35" s="398"/>
      <c r="J35" s="179" t="s">
        <v>68</v>
      </c>
      <c r="K35" s="215" t="s">
        <v>68</v>
      </c>
      <c r="L35" s="218">
        <f t="shared" si="11"/>
        <v>0</v>
      </c>
      <c r="M35" s="473">
        <f aca="true" t="shared" si="14" ref="M35:M41">S35+Y35+AB35+AH35+AL35+AP35</f>
        <v>10</v>
      </c>
      <c r="N35" s="488">
        <f t="shared" si="12"/>
        <v>4</v>
      </c>
      <c r="O35" s="219">
        <f t="shared" si="13"/>
        <v>0</v>
      </c>
      <c r="P35" s="574"/>
      <c r="Q35" s="551"/>
      <c r="R35" s="67"/>
      <c r="S35" s="543"/>
      <c r="T35" s="67"/>
      <c r="U35" s="551"/>
      <c r="V35" s="412"/>
      <c r="W35" s="67"/>
      <c r="X35" s="718"/>
      <c r="Y35" s="543"/>
      <c r="Z35" s="718"/>
      <c r="AA35" s="551"/>
      <c r="AB35" s="543"/>
      <c r="AC35" s="65"/>
      <c r="AD35" s="574"/>
      <c r="AE35" s="67"/>
      <c r="AF35" s="718"/>
      <c r="AG35" s="551"/>
      <c r="AH35" s="543"/>
      <c r="AI35" s="63" t="s">
        <v>68</v>
      </c>
      <c r="AJ35" s="412"/>
      <c r="AK35" s="718">
        <v>4</v>
      </c>
      <c r="AL35" s="543">
        <v>10</v>
      </c>
      <c r="AM35" s="67"/>
      <c r="AN35" s="412"/>
      <c r="AO35" s="718"/>
      <c r="AP35" s="1367"/>
      <c r="AQ35" s="436"/>
      <c r="AR35" s="436"/>
      <c r="AS35" s="436"/>
    </row>
    <row r="36" spans="1:48" s="73" customFormat="1" ht="15" customHeight="1">
      <c r="A36" s="205">
        <v>4</v>
      </c>
      <c r="B36" s="1051" t="s">
        <v>343</v>
      </c>
      <c r="C36" s="91" t="s">
        <v>691</v>
      </c>
      <c r="D36" s="309" t="s">
        <v>5</v>
      </c>
      <c r="E36" s="208">
        <v>6</v>
      </c>
      <c r="F36" s="172">
        <f t="shared" si="10"/>
        <v>8</v>
      </c>
      <c r="G36" s="184">
        <f>H36+I36+L36+N36+O36</f>
        <v>8</v>
      </c>
      <c r="H36" s="210"/>
      <c r="I36" s="398"/>
      <c r="J36" s="179" t="s">
        <v>68</v>
      </c>
      <c r="K36" s="215" t="s">
        <v>68</v>
      </c>
      <c r="L36" s="218">
        <f t="shared" si="11"/>
        <v>0</v>
      </c>
      <c r="M36" s="473">
        <f t="shared" si="14"/>
        <v>0</v>
      </c>
      <c r="N36" s="488">
        <f t="shared" si="12"/>
        <v>8</v>
      </c>
      <c r="O36" s="219">
        <f t="shared" si="13"/>
        <v>0</v>
      </c>
      <c r="P36" s="574"/>
      <c r="Q36" s="551"/>
      <c r="R36" s="67"/>
      <c r="S36" s="543"/>
      <c r="T36" s="67"/>
      <c r="U36" s="551"/>
      <c r="V36" s="412"/>
      <c r="W36" s="67"/>
      <c r="X36" s="718"/>
      <c r="Y36" s="543"/>
      <c r="Z36" s="718"/>
      <c r="AA36" s="551"/>
      <c r="AB36" s="543"/>
      <c r="AC36" s="65"/>
      <c r="AD36" s="574">
        <v>8</v>
      </c>
      <c r="AE36" s="67"/>
      <c r="AF36" s="718"/>
      <c r="AG36" s="551"/>
      <c r="AH36" s="543"/>
      <c r="AI36" s="63" t="s">
        <v>68</v>
      </c>
      <c r="AJ36" s="412"/>
      <c r="AK36" s="718"/>
      <c r="AL36" s="543"/>
      <c r="AM36" s="67"/>
      <c r="AN36" s="412"/>
      <c r="AO36" s="718"/>
      <c r="AP36" s="1367"/>
      <c r="AQ36" s="436"/>
      <c r="AR36" s="436"/>
      <c r="AS36" s="436"/>
      <c r="AT36" s="437"/>
      <c r="AU36" s="437"/>
      <c r="AV36" s="437"/>
    </row>
    <row r="37" spans="1:45" s="437" customFormat="1" ht="15" customHeight="1">
      <c r="A37" s="205">
        <v>4</v>
      </c>
      <c r="B37" s="1050" t="s">
        <v>793</v>
      </c>
      <c r="C37" s="90" t="s">
        <v>255</v>
      </c>
      <c r="D37" s="171" t="s">
        <v>705</v>
      </c>
      <c r="E37" s="208">
        <v>7</v>
      </c>
      <c r="F37" s="172">
        <f t="shared" si="10"/>
        <v>6</v>
      </c>
      <c r="G37" s="184">
        <f>H37+I37+L37+N37+O37</f>
        <v>6</v>
      </c>
      <c r="H37" s="212"/>
      <c r="I37" s="863"/>
      <c r="J37" s="179" t="s">
        <v>68</v>
      </c>
      <c r="K37" s="215" t="s">
        <v>68</v>
      </c>
      <c r="L37" s="218">
        <f t="shared" si="11"/>
        <v>0</v>
      </c>
      <c r="M37" s="473">
        <f t="shared" si="14"/>
        <v>0</v>
      </c>
      <c r="N37" s="488">
        <f t="shared" si="12"/>
        <v>6</v>
      </c>
      <c r="O37" s="219">
        <f t="shared" si="13"/>
        <v>0</v>
      </c>
      <c r="P37" s="574"/>
      <c r="Q37" s="551"/>
      <c r="R37" s="67"/>
      <c r="S37" s="543"/>
      <c r="T37" s="67"/>
      <c r="U37" s="551"/>
      <c r="V37" s="412"/>
      <c r="W37" s="67"/>
      <c r="X37" s="718"/>
      <c r="Y37" s="543"/>
      <c r="Z37" s="718"/>
      <c r="AA37" s="551"/>
      <c r="AB37" s="543"/>
      <c r="AC37" s="65"/>
      <c r="AD37" s="574"/>
      <c r="AE37" s="67"/>
      <c r="AF37" s="718"/>
      <c r="AG37" s="551"/>
      <c r="AH37" s="543"/>
      <c r="AI37" s="63" t="s">
        <v>68</v>
      </c>
      <c r="AJ37" s="412"/>
      <c r="AK37" s="718">
        <v>6</v>
      </c>
      <c r="AL37" s="543"/>
      <c r="AM37" s="67"/>
      <c r="AN37" s="412"/>
      <c r="AO37" s="718"/>
      <c r="AP37" s="1367"/>
      <c r="AQ37" s="436"/>
      <c r="AR37" s="436"/>
      <c r="AS37" s="436"/>
    </row>
    <row r="38" spans="1:45" s="437" customFormat="1" ht="15" customHeight="1">
      <c r="A38" s="205">
        <v>4</v>
      </c>
      <c r="B38" s="1236" t="s">
        <v>778</v>
      </c>
      <c r="C38" s="1237" t="s">
        <v>779</v>
      </c>
      <c r="D38" s="1238" t="s">
        <v>559</v>
      </c>
      <c r="E38" s="208">
        <v>8</v>
      </c>
      <c r="F38" s="172">
        <f t="shared" si="10"/>
        <v>4</v>
      </c>
      <c r="G38" s="184"/>
      <c r="H38" s="210"/>
      <c r="I38" s="398"/>
      <c r="J38" s="179" t="s">
        <v>68</v>
      </c>
      <c r="K38" s="215" t="s">
        <v>68</v>
      </c>
      <c r="L38" s="218">
        <f t="shared" si="11"/>
        <v>0</v>
      </c>
      <c r="M38" s="473">
        <f t="shared" si="14"/>
        <v>4</v>
      </c>
      <c r="N38" s="488">
        <f t="shared" si="12"/>
        <v>0</v>
      </c>
      <c r="O38" s="219">
        <f t="shared" si="13"/>
        <v>0</v>
      </c>
      <c r="P38" s="574"/>
      <c r="Q38" s="551"/>
      <c r="R38" s="67"/>
      <c r="S38" s="543"/>
      <c r="T38" s="67"/>
      <c r="U38" s="551"/>
      <c r="V38" s="412"/>
      <c r="W38" s="67"/>
      <c r="X38" s="718"/>
      <c r="Y38" s="543"/>
      <c r="Z38" s="718"/>
      <c r="AA38" s="551"/>
      <c r="AB38" s="543"/>
      <c r="AC38" s="65"/>
      <c r="AD38" s="574"/>
      <c r="AE38" s="67"/>
      <c r="AF38" s="718"/>
      <c r="AG38" s="551"/>
      <c r="AH38" s="543"/>
      <c r="AI38" s="63" t="s">
        <v>68</v>
      </c>
      <c r="AJ38" s="412"/>
      <c r="AK38" s="718"/>
      <c r="AL38" s="543">
        <v>4</v>
      </c>
      <c r="AM38" s="67"/>
      <c r="AN38" s="412"/>
      <c r="AO38" s="718"/>
      <c r="AP38" s="1367"/>
      <c r="AQ38" s="436"/>
      <c r="AR38" s="436"/>
      <c r="AS38" s="436"/>
    </row>
    <row r="39" spans="1:48" s="413" customFormat="1" ht="15" customHeight="1">
      <c r="A39" s="205">
        <v>4</v>
      </c>
      <c r="B39" s="1236" t="s">
        <v>786</v>
      </c>
      <c r="C39" s="1237" t="s">
        <v>490</v>
      </c>
      <c r="D39" s="1238" t="s">
        <v>559</v>
      </c>
      <c r="E39" s="208">
        <v>8</v>
      </c>
      <c r="F39" s="172">
        <f t="shared" si="10"/>
        <v>4</v>
      </c>
      <c r="G39" s="184"/>
      <c r="H39" s="210"/>
      <c r="I39" s="398"/>
      <c r="J39" s="179" t="s">
        <v>68</v>
      </c>
      <c r="K39" s="215" t="s">
        <v>68</v>
      </c>
      <c r="L39" s="218">
        <f t="shared" si="11"/>
        <v>0</v>
      </c>
      <c r="M39" s="473">
        <f t="shared" si="14"/>
        <v>4</v>
      </c>
      <c r="N39" s="488">
        <f t="shared" si="12"/>
        <v>0</v>
      </c>
      <c r="O39" s="219">
        <f t="shared" si="13"/>
        <v>0</v>
      </c>
      <c r="P39" s="574"/>
      <c r="Q39" s="551"/>
      <c r="R39" s="67"/>
      <c r="S39" s="543"/>
      <c r="T39" s="67"/>
      <c r="U39" s="551"/>
      <c r="V39" s="412"/>
      <c r="W39" s="67"/>
      <c r="X39" s="718"/>
      <c r="Y39" s="543"/>
      <c r="Z39" s="718"/>
      <c r="AA39" s="551"/>
      <c r="AB39" s="543"/>
      <c r="AC39" s="65"/>
      <c r="AD39" s="574"/>
      <c r="AE39" s="67"/>
      <c r="AF39" s="718"/>
      <c r="AG39" s="551"/>
      <c r="AH39" s="543"/>
      <c r="AI39" s="63" t="s">
        <v>68</v>
      </c>
      <c r="AJ39" s="412"/>
      <c r="AK39" s="718"/>
      <c r="AL39" s="543">
        <v>4</v>
      </c>
      <c r="AM39" s="67"/>
      <c r="AN39" s="412"/>
      <c r="AO39" s="718"/>
      <c r="AP39" s="1367"/>
      <c r="AQ39" s="436"/>
      <c r="AR39" s="436"/>
      <c r="AS39" s="436"/>
      <c r="AT39" s="437"/>
      <c r="AU39" s="437"/>
      <c r="AV39" s="437"/>
    </row>
    <row r="40" spans="1:48" s="437" customFormat="1" ht="15" customHeight="1">
      <c r="A40" s="205">
        <v>4</v>
      </c>
      <c r="B40" s="1236" t="s">
        <v>778</v>
      </c>
      <c r="C40" s="1237" t="s">
        <v>780</v>
      </c>
      <c r="D40" s="1238" t="s">
        <v>559</v>
      </c>
      <c r="E40" s="208">
        <v>10</v>
      </c>
      <c r="F40" s="172">
        <f t="shared" si="10"/>
        <v>3</v>
      </c>
      <c r="G40" s="184"/>
      <c r="H40" s="210"/>
      <c r="I40" s="398"/>
      <c r="J40" s="179" t="s">
        <v>68</v>
      </c>
      <c r="K40" s="215" t="s">
        <v>68</v>
      </c>
      <c r="L40" s="218">
        <f t="shared" si="11"/>
        <v>0</v>
      </c>
      <c r="M40" s="473">
        <f t="shared" si="14"/>
        <v>1</v>
      </c>
      <c r="N40" s="488">
        <f t="shared" si="12"/>
        <v>2</v>
      </c>
      <c r="O40" s="219">
        <f t="shared" si="13"/>
        <v>0</v>
      </c>
      <c r="P40" s="574"/>
      <c r="Q40" s="551"/>
      <c r="R40" s="67"/>
      <c r="S40" s="543"/>
      <c r="T40" s="67"/>
      <c r="U40" s="551"/>
      <c r="V40" s="412"/>
      <c r="W40" s="67"/>
      <c r="X40" s="718"/>
      <c r="Y40" s="543"/>
      <c r="Z40" s="718"/>
      <c r="AA40" s="551"/>
      <c r="AB40" s="543"/>
      <c r="AC40" s="65"/>
      <c r="AD40" s="574"/>
      <c r="AE40" s="67"/>
      <c r="AF40" s="718"/>
      <c r="AG40" s="551"/>
      <c r="AH40" s="543"/>
      <c r="AI40" s="63" t="s">
        <v>68</v>
      </c>
      <c r="AJ40" s="412"/>
      <c r="AK40" s="718">
        <v>2</v>
      </c>
      <c r="AL40" s="543">
        <v>1</v>
      </c>
      <c r="AM40" s="67"/>
      <c r="AN40" s="412"/>
      <c r="AO40" s="718"/>
      <c r="AP40" s="1367"/>
      <c r="AQ40" s="436"/>
      <c r="AR40" s="315"/>
      <c r="AS40" s="315"/>
      <c r="AT40" s="73"/>
      <c r="AU40" s="73"/>
      <c r="AV40" s="73"/>
    </row>
    <row r="41" spans="1:45" ht="15" customHeight="1">
      <c r="A41" s="206">
        <v>4</v>
      </c>
      <c r="B41" s="1239" t="s">
        <v>787</v>
      </c>
      <c r="C41" s="1237" t="s">
        <v>774</v>
      </c>
      <c r="D41" s="1238" t="s">
        <v>559</v>
      </c>
      <c r="E41" s="208">
        <v>11</v>
      </c>
      <c r="F41" s="172">
        <f t="shared" si="10"/>
        <v>2</v>
      </c>
      <c r="G41" s="184"/>
      <c r="H41" s="211"/>
      <c r="I41" s="864"/>
      <c r="J41" s="179" t="s">
        <v>68</v>
      </c>
      <c r="K41" s="215" t="s">
        <v>68</v>
      </c>
      <c r="L41" s="218">
        <f t="shared" si="11"/>
        <v>0</v>
      </c>
      <c r="M41" s="473">
        <f t="shared" si="14"/>
        <v>2</v>
      </c>
      <c r="N41" s="488">
        <f t="shared" si="12"/>
        <v>0</v>
      </c>
      <c r="O41" s="219">
        <f t="shared" si="13"/>
        <v>0</v>
      </c>
      <c r="P41" s="574"/>
      <c r="Q41" s="551"/>
      <c r="R41" s="67"/>
      <c r="S41" s="543"/>
      <c r="T41" s="67"/>
      <c r="U41" s="551"/>
      <c r="V41" s="412"/>
      <c r="W41" s="67"/>
      <c r="X41" s="718"/>
      <c r="Y41" s="543"/>
      <c r="Z41" s="718"/>
      <c r="AA41" s="551"/>
      <c r="AB41" s="543"/>
      <c r="AC41" s="65"/>
      <c r="AD41" s="574"/>
      <c r="AE41" s="67"/>
      <c r="AF41" s="718"/>
      <c r="AG41" s="551"/>
      <c r="AH41" s="543"/>
      <c r="AI41" s="63" t="s">
        <v>68</v>
      </c>
      <c r="AJ41" s="412"/>
      <c r="AK41" s="718"/>
      <c r="AL41" s="543">
        <v>2</v>
      </c>
      <c r="AM41" s="67"/>
      <c r="AN41" s="412"/>
      <c r="AO41" s="718"/>
      <c r="AP41" s="1367"/>
      <c r="AQ41" s="319"/>
      <c r="AR41" s="319"/>
      <c r="AS41" s="319"/>
    </row>
    <row r="42" spans="1:45" s="413" customFormat="1" ht="15" customHeight="1">
      <c r="A42" s="443"/>
      <c r="B42" s="1046"/>
      <c r="C42" s="425"/>
      <c r="D42" s="444"/>
      <c r="E42" s="445"/>
      <c r="F42" s="445"/>
      <c r="G42" s="446"/>
      <c r="H42" s="447"/>
      <c r="I42" s="448"/>
      <c r="J42" s="440"/>
      <c r="K42" s="441"/>
      <c r="L42" s="449"/>
      <c r="M42" s="860"/>
      <c r="N42" s="450"/>
      <c r="O42" s="451"/>
      <c r="P42" s="1261"/>
      <c r="Q42" s="1262"/>
      <c r="R42" s="1263"/>
      <c r="S42" s="1264"/>
      <c r="T42" s="1264"/>
      <c r="U42" s="1264"/>
      <c r="V42" s="1264"/>
      <c r="W42" s="1264"/>
      <c r="X42" s="1265"/>
      <c r="Y42" s="1264"/>
      <c r="Z42" s="1265"/>
      <c r="AA42" s="1264"/>
      <c r="AB42" s="1264"/>
      <c r="AC42" s="1263"/>
      <c r="AD42" s="1261"/>
      <c r="AE42" s="1263"/>
      <c r="AF42" s="1265"/>
      <c r="AG42" s="1264"/>
      <c r="AH42" s="1264"/>
      <c r="AI42" s="1264"/>
      <c r="AJ42" s="1266"/>
      <c r="AK42" s="1265"/>
      <c r="AL42" s="1264"/>
      <c r="AM42" s="1263"/>
      <c r="AN42" s="1266"/>
      <c r="AO42" s="1265"/>
      <c r="AP42" s="1267"/>
      <c r="AQ42" s="436"/>
      <c r="AR42" s="316"/>
      <c r="AS42" s="316"/>
    </row>
    <row r="43" spans="1:45" s="413" customFormat="1" ht="15" customHeight="1">
      <c r="A43" s="206">
        <v>5</v>
      </c>
      <c r="B43" s="1269" t="s">
        <v>285</v>
      </c>
      <c r="C43" s="599" t="s">
        <v>509</v>
      </c>
      <c r="D43" s="672" t="s">
        <v>51</v>
      </c>
      <c r="E43" s="209">
        <v>1</v>
      </c>
      <c r="F43" s="172">
        <f aca="true" t="shared" si="15" ref="F43:F64">SUM(L43:O43)</f>
        <v>44</v>
      </c>
      <c r="G43" s="184">
        <f>H43+I43+J43+K43+L43+N43+O43</f>
        <v>36</v>
      </c>
      <c r="H43" s="213"/>
      <c r="I43" s="214"/>
      <c r="J43" s="216"/>
      <c r="K43" s="215"/>
      <c r="L43" s="218">
        <f aca="true" t="shared" si="16" ref="L43:L64">Q43+U43+V43+AA43+AG43+AJ43+AN43</f>
        <v>0</v>
      </c>
      <c r="M43" s="473">
        <f aca="true" t="shared" si="17" ref="M43:M70">S43+Y43+AB43+AH43+AL43+AP43</f>
        <v>8</v>
      </c>
      <c r="N43" s="488">
        <f aca="true" t="shared" si="18" ref="N43:N64">P43+X43+Z43+AD43+AF43+AK43+AO43</f>
        <v>36</v>
      </c>
      <c r="O43" s="219">
        <f aca="true" t="shared" si="19" ref="O43:O64">R43+T43+W43+AE43+AM43+AC43</f>
        <v>0</v>
      </c>
      <c r="P43" s="574">
        <v>6</v>
      </c>
      <c r="Q43" s="551"/>
      <c r="R43" s="67"/>
      <c r="S43" s="543"/>
      <c r="T43" s="67"/>
      <c r="U43" s="551"/>
      <c r="V43" s="412"/>
      <c r="W43" s="67"/>
      <c r="X43" s="718"/>
      <c r="Y43" s="543"/>
      <c r="Z43" s="718"/>
      <c r="AA43" s="551"/>
      <c r="AB43" s="543"/>
      <c r="AC43" s="65"/>
      <c r="AD43" s="574">
        <v>2</v>
      </c>
      <c r="AE43" s="67"/>
      <c r="AF43" s="718">
        <v>8</v>
      </c>
      <c r="AG43" s="551"/>
      <c r="AH43" s="543"/>
      <c r="AI43" s="63" t="s">
        <v>68</v>
      </c>
      <c r="AJ43" s="412"/>
      <c r="AK43" s="718">
        <v>8</v>
      </c>
      <c r="AL43" s="543">
        <v>8</v>
      </c>
      <c r="AM43" s="67"/>
      <c r="AN43" s="412"/>
      <c r="AO43" s="718">
        <v>12</v>
      </c>
      <c r="AP43" s="1367"/>
      <c r="AQ43" s="436"/>
      <c r="AR43" s="316"/>
      <c r="AS43" s="316"/>
    </row>
    <row r="44" spans="1:45" s="413" customFormat="1" ht="15" customHeight="1">
      <c r="A44" s="206">
        <v>5</v>
      </c>
      <c r="B44" s="1268" t="s">
        <v>727</v>
      </c>
      <c r="C44" s="90" t="s">
        <v>728</v>
      </c>
      <c r="D44" s="364" t="s">
        <v>236</v>
      </c>
      <c r="E44" s="209">
        <v>2</v>
      </c>
      <c r="F44" s="1325">
        <f t="shared" si="15"/>
        <v>42</v>
      </c>
      <c r="G44" s="184">
        <f>H44+I44+J44+K44+L44+N44+O44</f>
        <v>27</v>
      </c>
      <c r="H44" s="213"/>
      <c r="I44" s="214"/>
      <c r="J44" s="216"/>
      <c r="K44" s="215"/>
      <c r="L44" s="218">
        <f t="shared" si="16"/>
        <v>25</v>
      </c>
      <c r="M44" s="473">
        <f t="shared" si="17"/>
        <v>15</v>
      </c>
      <c r="N44" s="488">
        <f t="shared" si="18"/>
        <v>2</v>
      </c>
      <c r="O44" s="219">
        <f t="shared" si="19"/>
        <v>0</v>
      </c>
      <c r="P44" s="574"/>
      <c r="Q44" s="551"/>
      <c r="R44" s="67"/>
      <c r="S44" s="543"/>
      <c r="T44" s="67"/>
      <c r="U44" s="551"/>
      <c r="V44" s="412"/>
      <c r="W44" s="67"/>
      <c r="X44" s="718"/>
      <c r="Y44" s="543"/>
      <c r="Z44" s="718"/>
      <c r="AA44" s="551"/>
      <c r="AB44" s="543"/>
      <c r="AC44" s="65"/>
      <c r="AD44" s="574"/>
      <c r="AE44" s="67"/>
      <c r="AF44" s="718"/>
      <c r="AG44" s="551">
        <v>10</v>
      </c>
      <c r="AH44" s="543"/>
      <c r="AI44" s="63" t="s">
        <v>68</v>
      </c>
      <c r="AJ44" s="412">
        <v>15</v>
      </c>
      <c r="AK44" s="718">
        <v>2</v>
      </c>
      <c r="AL44" s="543">
        <v>15</v>
      </c>
      <c r="AM44" s="67"/>
      <c r="AN44" s="412"/>
      <c r="AO44" s="718"/>
      <c r="AP44" s="1367"/>
      <c r="AQ44" s="436"/>
      <c r="AR44" s="316"/>
      <c r="AS44" s="316"/>
    </row>
    <row r="45" spans="1:45" s="413" customFormat="1" ht="15" customHeight="1">
      <c r="A45" s="206">
        <v>5</v>
      </c>
      <c r="B45" s="1268" t="s">
        <v>749</v>
      </c>
      <c r="C45" s="90" t="s">
        <v>750</v>
      </c>
      <c r="D45" s="364" t="s">
        <v>236</v>
      </c>
      <c r="E45" s="209">
        <v>3</v>
      </c>
      <c r="F45" s="172">
        <f t="shared" si="15"/>
        <v>21</v>
      </c>
      <c r="G45" s="184">
        <f>H45+I45+J45+K45+L45+N45+O45</f>
        <v>10</v>
      </c>
      <c r="H45" s="213"/>
      <c r="I45" s="214"/>
      <c r="J45" s="216"/>
      <c r="K45" s="215"/>
      <c r="L45" s="218">
        <f t="shared" si="16"/>
        <v>0</v>
      </c>
      <c r="M45" s="473">
        <f t="shared" si="17"/>
        <v>11</v>
      </c>
      <c r="N45" s="488">
        <f t="shared" si="18"/>
        <v>10</v>
      </c>
      <c r="O45" s="219">
        <f t="shared" si="19"/>
        <v>0</v>
      </c>
      <c r="P45" s="574"/>
      <c r="Q45" s="551"/>
      <c r="R45" s="67"/>
      <c r="S45" s="543"/>
      <c r="T45" s="67"/>
      <c r="U45" s="551"/>
      <c r="V45" s="412"/>
      <c r="W45" s="67"/>
      <c r="X45" s="718"/>
      <c r="Y45" s="543"/>
      <c r="Z45" s="718"/>
      <c r="AA45" s="551"/>
      <c r="AB45" s="543"/>
      <c r="AC45" s="65"/>
      <c r="AD45" s="574"/>
      <c r="AE45" s="67"/>
      <c r="AF45" s="718">
        <v>2</v>
      </c>
      <c r="AG45" s="551"/>
      <c r="AH45" s="543"/>
      <c r="AI45" s="63" t="s">
        <v>68</v>
      </c>
      <c r="AJ45" s="412"/>
      <c r="AK45" s="718"/>
      <c r="AL45" s="543">
        <v>1</v>
      </c>
      <c r="AM45" s="67"/>
      <c r="AN45" s="412"/>
      <c r="AO45" s="718">
        <v>8</v>
      </c>
      <c r="AP45" s="1367">
        <v>10</v>
      </c>
      <c r="AQ45" s="436"/>
      <c r="AR45" s="316"/>
      <c r="AS45" s="316"/>
    </row>
    <row r="46" spans="1:45" s="413" customFormat="1" ht="15" customHeight="1">
      <c r="A46" s="206">
        <v>5</v>
      </c>
      <c r="B46" s="1268" t="s">
        <v>816</v>
      </c>
      <c r="C46" s="90" t="s">
        <v>785</v>
      </c>
      <c r="D46" s="364" t="s">
        <v>709</v>
      </c>
      <c r="E46" s="209">
        <v>4</v>
      </c>
      <c r="F46" s="172">
        <f t="shared" si="15"/>
        <v>20</v>
      </c>
      <c r="G46" s="184">
        <f>H46+I46+J46+K46+L46+N46+O46</f>
        <v>20</v>
      </c>
      <c r="H46" s="213"/>
      <c r="I46" s="214"/>
      <c r="J46" s="216"/>
      <c r="K46" s="215"/>
      <c r="L46" s="218">
        <f t="shared" si="16"/>
        <v>0</v>
      </c>
      <c r="M46" s="473">
        <f t="shared" si="17"/>
        <v>0</v>
      </c>
      <c r="N46" s="488">
        <f t="shared" si="18"/>
        <v>0</v>
      </c>
      <c r="O46" s="219">
        <f t="shared" si="19"/>
        <v>20</v>
      </c>
      <c r="P46" s="574"/>
      <c r="Q46" s="551"/>
      <c r="R46" s="67"/>
      <c r="S46" s="543"/>
      <c r="T46" s="67"/>
      <c r="U46" s="551"/>
      <c r="V46" s="412"/>
      <c r="W46" s="67"/>
      <c r="X46" s="718"/>
      <c r="Y46" s="543"/>
      <c r="Z46" s="718"/>
      <c r="AA46" s="551"/>
      <c r="AB46" s="543"/>
      <c r="AC46" s="65"/>
      <c r="AD46" s="574"/>
      <c r="AE46" s="67"/>
      <c r="AF46" s="718"/>
      <c r="AG46" s="551"/>
      <c r="AH46" s="543"/>
      <c r="AI46" s="63" t="s">
        <v>68</v>
      </c>
      <c r="AJ46" s="412"/>
      <c r="AK46" s="718"/>
      <c r="AL46" s="543"/>
      <c r="AM46" s="67">
        <v>20</v>
      </c>
      <c r="AN46" s="412"/>
      <c r="AO46" s="718"/>
      <c r="AP46" s="1367"/>
      <c r="AQ46" s="436"/>
      <c r="AR46" s="316"/>
      <c r="AS46" s="316"/>
    </row>
    <row r="47" spans="1:45" s="413" customFormat="1" ht="15" customHeight="1">
      <c r="A47" s="206">
        <v>5</v>
      </c>
      <c r="B47" s="1268" t="s">
        <v>397</v>
      </c>
      <c r="C47" s="90" t="s">
        <v>162</v>
      </c>
      <c r="D47" s="364" t="s">
        <v>709</v>
      </c>
      <c r="E47" s="209">
        <v>5</v>
      </c>
      <c r="F47" s="172">
        <f t="shared" si="15"/>
        <v>20</v>
      </c>
      <c r="G47" s="184">
        <f>H47+J47+L47+N47+15</f>
        <v>15</v>
      </c>
      <c r="H47" s="213"/>
      <c r="I47" s="1100"/>
      <c r="J47" s="216"/>
      <c r="K47" s="217">
        <v>4</v>
      </c>
      <c r="L47" s="218">
        <f t="shared" si="16"/>
        <v>0</v>
      </c>
      <c r="M47" s="473">
        <f t="shared" si="17"/>
        <v>0</v>
      </c>
      <c r="N47" s="488">
        <f t="shared" si="18"/>
        <v>0</v>
      </c>
      <c r="O47" s="182">
        <f t="shared" si="19"/>
        <v>20</v>
      </c>
      <c r="P47" s="574"/>
      <c r="Q47" s="551"/>
      <c r="R47" s="67"/>
      <c r="S47" s="543"/>
      <c r="T47" s="67"/>
      <c r="U47" s="551"/>
      <c r="V47" s="412"/>
      <c r="W47" s="67"/>
      <c r="X47" s="718"/>
      <c r="Y47" s="543"/>
      <c r="Z47" s="718"/>
      <c r="AA47" s="551"/>
      <c r="AB47" s="543"/>
      <c r="AC47" s="65">
        <v>12</v>
      </c>
      <c r="AD47" s="574"/>
      <c r="AE47" s="67"/>
      <c r="AF47" s="718"/>
      <c r="AG47" s="551"/>
      <c r="AH47" s="543"/>
      <c r="AI47" s="63" t="s">
        <v>68</v>
      </c>
      <c r="AJ47" s="412"/>
      <c r="AK47" s="718"/>
      <c r="AL47" s="543"/>
      <c r="AM47" s="67">
        <v>8</v>
      </c>
      <c r="AN47" s="412"/>
      <c r="AO47" s="718"/>
      <c r="AP47" s="1367"/>
      <c r="AQ47" s="436"/>
      <c r="AR47" s="316"/>
      <c r="AS47" s="316"/>
    </row>
    <row r="48" spans="1:45" s="413" customFormat="1" ht="15" customHeight="1">
      <c r="A48" s="206">
        <v>5</v>
      </c>
      <c r="B48" s="1270" t="s">
        <v>495</v>
      </c>
      <c r="C48" s="570" t="s">
        <v>496</v>
      </c>
      <c r="D48" s="1099" t="s">
        <v>76</v>
      </c>
      <c r="E48" s="209">
        <v>6</v>
      </c>
      <c r="F48" s="172">
        <f t="shared" si="15"/>
        <v>16</v>
      </c>
      <c r="G48" s="184">
        <f>H48+I48+J48+K48+L48+N48+O48</f>
        <v>16</v>
      </c>
      <c r="H48" s="213"/>
      <c r="I48" s="214"/>
      <c r="J48" s="216"/>
      <c r="K48" s="215"/>
      <c r="L48" s="218">
        <f t="shared" si="16"/>
        <v>6</v>
      </c>
      <c r="M48" s="473">
        <f t="shared" si="17"/>
        <v>0</v>
      </c>
      <c r="N48" s="488">
        <f t="shared" si="18"/>
        <v>4</v>
      </c>
      <c r="O48" s="219">
        <f t="shared" si="19"/>
        <v>6</v>
      </c>
      <c r="P48" s="574"/>
      <c r="Q48" s="551">
        <v>6</v>
      </c>
      <c r="R48" s="67">
        <v>6</v>
      </c>
      <c r="S48" s="543"/>
      <c r="T48" s="67"/>
      <c r="U48" s="551"/>
      <c r="V48" s="412"/>
      <c r="W48" s="67"/>
      <c r="X48" s="718"/>
      <c r="Y48" s="543"/>
      <c r="Z48" s="718"/>
      <c r="AA48" s="551"/>
      <c r="AB48" s="543"/>
      <c r="AC48" s="65"/>
      <c r="AD48" s="574">
        <v>4</v>
      </c>
      <c r="AE48" s="67"/>
      <c r="AF48" s="718"/>
      <c r="AG48" s="551"/>
      <c r="AH48" s="543"/>
      <c r="AI48" s="63" t="s">
        <v>68</v>
      </c>
      <c r="AJ48" s="412"/>
      <c r="AK48" s="718"/>
      <c r="AL48" s="543"/>
      <c r="AM48" s="67"/>
      <c r="AN48" s="412"/>
      <c r="AO48" s="718"/>
      <c r="AP48" s="1367"/>
      <c r="AQ48" s="436"/>
      <c r="AR48" s="316"/>
      <c r="AS48" s="316"/>
    </row>
    <row r="49" spans="1:45" s="413" customFormat="1" ht="15" customHeight="1">
      <c r="A49" s="206">
        <v>5</v>
      </c>
      <c r="B49" s="1268" t="s">
        <v>822</v>
      </c>
      <c r="C49" s="90" t="s">
        <v>823</v>
      </c>
      <c r="D49" s="364" t="s">
        <v>709</v>
      </c>
      <c r="E49" s="209">
        <v>6</v>
      </c>
      <c r="F49" s="172">
        <f t="shared" si="15"/>
        <v>16</v>
      </c>
      <c r="G49" s="184">
        <f>H49+I49+J49+K49+L49+N49+O49</f>
        <v>4</v>
      </c>
      <c r="H49" s="213"/>
      <c r="I49" s="214"/>
      <c r="J49" s="216"/>
      <c r="K49" s="215"/>
      <c r="L49" s="218">
        <f t="shared" si="16"/>
        <v>2</v>
      </c>
      <c r="M49" s="473">
        <f t="shared" si="17"/>
        <v>12</v>
      </c>
      <c r="N49" s="488">
        <f t="shared" si="18"/>
        <v>2</v>
      </c>
      <c r="O49" s="219">
        <f t="shared" si="19"/>
        <v>0</v>
      </c>
      <c r="P49" s="574"/>
      <c r="Q49" s="551"/>
      <c r="R49" s="67"/>
      <c r="S49" s="543"/>
      <c r="T49" s="67"/>
      <c r="U49" s="551"/>
      <c r="V49" s="412"/>
      <c r="W49" s="67"/>
      <c r="X49" s="718"/>
      <c r="Y49" s="543"/>
      <c r="Z49" s="718"/>
      <c r="AA49" s="551"/>
      <c r="AB49" s="543"/>
      <c r="AC49" s="65"/>
      <c r="AD49" s="574"/>
      <c r="AE49" s="67"/>
      <c r="AF49" s="718"/>
      <c r="AG49" s="551"/>
      <c r="AH49" s="543"/>
      <c r="AI49" s="63" t="s">
        <v>68</v>
      </c>
      <c r="AJ49" s="412"/>
      <c r="AK49" s="718"/>
      <c r="AL49" s="543"/>
      <c r="AM49" s="67"/>
      <c r="AN49" s="412">
        <v>2</v>
      </c>
      <c r="AO49" s="718">
        <v>2</v>
      </c>
      <c r="AP49" s="1367">
        <v>12</v>
      </c>
      <c r="AQ49" s="436"/>
      <c r="AR49" s="316"/>
      <c r="AS49" s="316"/>
    </row>
    <row r="50" spans="1:45" s="413" customFormat="1" ht="15" customHeight="1">
      <c r="A50" s="206">
        <v>5</v>
      </c>
      <c r="B50" s="1269" t="s">
        <v>644</v>
      </c>
      <c r="C50" s="599" t="s">
        <v>681</v>
      </c>
      <c r="D50" s="672" t="s">
        <v>5</v>
      </c>
      <c r="E50" s="209">
        <v>8</v>
      </c>
      <c r="F50" s="172">
        <f t="shared" si="15"/>
        <v>15</v>
      </c>
      <c r="G50" s="184">
        <f>H50+J50+L50+N50+15</f>
        <v>15</v>
      </c>
      <c r="H50" s="213"/>
      <c r="I50" s="1100"/>
      <c r="J50" s="216"/>
      <c r="K50" s="217"/>
      <c r="L50" s="218">
        <f t="shared" si="16"/>
        <v>0</v>
      </c>
      <c r="M50" s="473">
        <f t="shared" si="17"/>
        <v>0</v>
      </c>
      <c r="N50" s="488">
        <f t="shared" si="18"/>
        <v>0</v>
      </c>
      <c r="O50" s="182">
        <f t="shared" si="19"/>
        <v>15</v>
      </c>
      <c r="P50" s="574"/>
      <c r="Q50" s="551"/>
      <c r="R50" s="67"/>
      <c r="S50" s="543"/>
      <c r="T50" s="67"/>
      <c r="U50" s="551"/>
      <c r="V50" s="412"/>
      <c r="W50" s="67"/>
      <c r="X50" s="718"/>
      <c r="Y50" s="543"/>
      <c r="Z50" s="718"/>
      <c r="AA50" s="551"/>
      <c r="AB50" s="543"/>
      <c r="AC50" s="65">
        <v>15</v>
      </c>
      <c r="AD50" s="574"/>
      <c r="AE50" s="67"/>
      <c r="AF50" s="718"/>
      <c r="AG50" s="551"/>
      <c r="AH50" s="543"/>
      <c r="AI50" s="63" t="s">
        <v>68</v>
      </c>
      <c r="AJ50" s="412"/>
      <c r="AK50" s="718"/>
      <c r="AL50" s="543"/>
      <c r="AM50" s="67"/>
      <c r="AN50" s="412"/>
      <c r="AO50" s="718"/>
      <c r="AP50" s="1367"/>
      <c r="AQ50" s="436"/>
      <c r="AR50" s="316"/>
      <c r="AS50" s="316"/>
    </row>
    <row r="51" spans="1:45" s="413" customFormat="1" ht="15" customHeight="1">
      <c r="A51" s="206">
        <v>5</v>
      </c>
      <c r="B51" s="1268" t="s">
        <v>817</v>
      </c>
      <c r="C51" s="90" t="s">
        <v>818</v>
      </c>
      <c r="D51" s="734" t="s">
        <v>16</v>
      </c>
      <c r="E51" s="209">
        <v>9</v>
      </c>
      <c r="F51" s="172">
        <f t="shared" si="15"/>
        <v>12</v>
      </c>
      <c r="G51" s="184">
        <f aca="true" t="shared" si="20" ref="G51:G65">H51+I51+J51+K51+L51+N51+O51</f>
        <v>12</v>
      </c>
      <c r="H51" s="213"/>
      <c r="I51" s="214"/>
      <c r="J51" s="216"/>
      <c r="K51" s="215"/>
      <c r="L51" s="218">
        <f t="shared" si="16"/>
        <v>0</v>
      </c>
      <c r="M51" s="473">
        <f t="shared" si="17"/>
        <v>0</v>
      </c>
      <c r="N51" s="488">
        <f t="shared" si="18"/>
        <v>0</v>
      </c>
      <c r="O51" s="219">
        <f t="shared" si="19"/>
        <v>12</v>
      </c>
      <c r="P51" s="574"/>
      <c r="Q51" s="551"/>
      <c r="R51" s="67"/>
      <c r="S51" s="543"/>
      <c r="T51" s="67"/>
      <c r="U51" s="551"/>
      <c r="V51" s="412"/>
      <c r="W51" s="67"/>
      <c r="X51" s="718"/>
      <c r="Y51" s="543"/>
      <c r="Z51" s="718"/>
      <c r="AA51" s="551"/>
      <c r="AB51" s="543"/>
      <c r="AC51" s="65"/>
      <c r="AD51" s="574"/>
      <c r="AE51" s="67"/>
      <c r="AF51" s="718"/>
      <c r="AG51" s="551"/>
      <c r="AH51" s="543"/>
      <c r="AI51" s="63" t="s">
        <v>68</v>
      </c>
      <c r="AJ51" s="412"/>
      <c r="AK51" s="718"/>
      <c r="AL51" s="543"/>
      <c r="AM51" s="67">
        <v>12</v>
      </c>
      <c r="AN51" s="412"/>
      <c r="AO51" s="718"/>
      <c r="AP51" s="1367"/>
      <c r="AQ51" s="436"/>
      <c r="AR51" s="316"/>
      <c r="AS51" s="316"/>
    </row>
    <row r="52" spans="1:45" s="413" customFormat="1" ht="15" customHeight="1">
      <c r="A52" s="206">
        <v>5</v>
      </c>
      <c r="B52" s="1268" t="s">
        <v>441</v>
      </c>
      <c r="C52" s="90" t="s">
        <v>819</v>
      </c>
      <c r="D52" s="364" t="s">
        <v>236</v>
      </c>
      <c r="E52" s="209">
        <v>10</v>
      </c>
      <c r="F52" s="172">
        <f t="shared" si="15"/>
        <v>10</v>
      </c>
      <c r="G52" s="184">
        <f t="shared" si="20"/>
        <v>10</v>
      </c>
      <c r="H52" s="213"/>
      <c r="I52" s="214"/>
      <c r="J52" s="216"/>
      <c r="K52" s="215"/>
      <c r="L52" s="218">
        <f t="shared" si="16"/>
        <v>0</v>
      </c>
      <c r="M52" s="473">
        <f t="shared" si="17"/>
        <v>0</v>
      </c>
      <c r="N52" s="488">
        <f t="shared" si="18"/>
        <v>0</v>
      </c>
      <c r="O52" s="219">
        <f t="shared" si="19"/>
        <v>10</v>
      </c>
      <c r="P52" s="574"/>
      <c r="Q52" s="551"/>
      <c r="R52" s="67"/>
      <c r="S52" s="543"/>
      <c r="T52" s="67"/>
      <c r="U52" s="551"/>
      <c r="V52" s="412"/>
      <c r="W52" s="67"/>
      <c r="X52" s="718"/>
      <c r="Y52" s="543"/>
      <c r="Z52" s="718"/>
      <c r="AA52" s="551"/>
      <c r="AB52" s="543"/>
      <c r="AC52" s="65"/>
      <c r="AD52" s="574"/>
      <c r="AE52" s="67"/>
      <c r="AF52" s="718"/>
      <c r="AG52" s="551"/>
      <c r="AH52" s="543"/>
      <c r="AI52" s="63" t="s">
        <v>68</v>
      </c>
      <c r="AJ52" s="412"/>
      <c r="AK52" s="718"/>
      <c r="AL52" s="543"/>
      <c r="AM52" s="67">
        <v>10</v>
      </c>
      <c r="AN52" s="412"/>
      <c r="AO52" s="718"/>
      <c r="AP52" s="1367"/>
      <c r="AQ52" s="436"/>
      <c r="AR52" s="316"/>
      <c r="AS52" s="316"/>
    </row>
    <row r="53" spans="1:45" s="413" customFormat="1" ht="15" customHeight="1">
      <c r="A53" s="206">
        <v>5</v>
      </c>
      <c r="B53" s="1268" t="s">
        <v>690</v>
      </c>
      <c r="C53" s="90" t="s">
        <v>689</v>
      </c>
      <c r="D53" s="171" t="s">
        <v>62</v>
      </c>
      <c r="E53" s="209">
        <v>11</v>
      </c>
      <c r="F53" s="172">
        <f t="shared" si="15"/>
        <v>10</v>
      </c>
      <c r="G53" s="184">
        <f t="shared" si="20"/>
        <v>10</v>
      </c>
      <c r="H53" s="213"/>
      <c r="I53" s="214"/>
      <c r="J53" s="216"/>
      <c r="K53" s="215"/>
      <c r="L53" s="218">
        <f t="shared" si="16"/>
        <v>0</v>
      </c>
      <c r="M53" s="473">
        <f t="shared" si="17"/>
        <v>0</v>
      </c>
      <c r="N53" s="488">
        <f t="shared" si="18"/>
        <v>10</v>
      </c>
      <c r="O53" s="219">
        <f t="shared" si="19"/>
        <v>0</v>
      </c>
      <c r="P53" s="574"/>
      <c r="Q53" s="551"/>
      <c r="R53" s="67"/>
      <c r="S53" s="543"/>
      <c r="T53" s="67"/>
      <c r="U53" s="551"/>
      <c r="V53" s="412"/>
      <c r="W53" s="67"/>
      <c r="X53" s="718"/>
      <c r="Y53" s="543"/>
      <c r="Z53" s="718"/>
      <c r="AA53" s="551"/>
      <c r="AB53" s="543"/>
      <c r="AC53" s="65"/>
      <c r="AD53" s="574">
        <v>10</v>
      </c>
      <c r="AE53" s="67"/>
      <c r="AF53" s="718"/>
      <c r="AG53" s="551"/>
      <c r="AH53" s="543"/>
      <c r="AI53" s="63" t="s">
        <v>68</v>
      </c>
      <c r="AJ53" s="412"/>
      <c r="AK53" s="718"/>
      <c r="AL53" s="543"/>
      <c r="AM53" s="67"/>
      <c r="AN53" s="412"/>
      <c r="AO53" s="718"/>
      <c r="AP53" s="1367"/>
      <c r="AQ53" s="436"/>
      <c r="AR53" s="316"/>
      <c r="AS53" s="316"/>
    </row>
    <row r="54" spans="1:45" s="413" customFormat="1" ht="15" customHeight="1">
      <c r="A54" s="206">
        <v>5</v>
      </c>
      <c r="B54" s="1268" t="s">
        <v>784</v>
      </c>
      <c r="C54" s="90" t="s">
        <v>785</v>
      </c>
      <c r="D54" s="171" t="s">
        <v>236</v>
      </c>
      <c r="E54" s="209">
        <v>12</v>
      </c>
      <c r="F54" s="172">
        <f t="shared" si="15"/>
        <v>10</v>
      </c>
      <c r="G54" s="184">
        <f t="shared" si="20"/>
        <v>4</v>
      </c>
      <c r="H54" s="213"/>
      <c r="I54" s="214"/>
      <c r="J54" s="216"/>
      <c r="K54" s="215"/>
      <c r="L54" s="218">
        <f t="shared" si="16"/>
        <v>0</v>
      </c>
      <c r="M54" s="473">
        <f t="shared" si="17"/>
        <v>6</v>
      </c>
      <c r="N54" s="488">
        <f t="shared" si="18"/>
        <v>4</v>
      </c>
      <c r="O54" s="219">
        <f t="shared" si="19"/>
        <v>0</v>
      </c>
      <c r="P54" s="574"/>
      <c r="Q54" s="551"/>
      <c r="R54" s="67"/>
      <c r="S54" s="543"/>
      <c r="T54" s="67"/>
      <c r="U54" s="551"/>
      <c r="V54" s="412"/>
      <c r="W54" s="67"/>
      <c r="X54" s="718"/>
      <c r="Y54" s="543"/>
      <c r="Z54" s="718"/>
      <c r="AA54" s="551"/>
      <c r="AB54" s="543"/>
      <c r="AC54" s="65"/>
      <c r="AD54" s="574"/>
      <c r="AE54" s="67"/>
      <c r="AF54" s="718"/>
      <c r="AG54" s="551"/>
      <c r="AH54" s="543"/>
      <c r="AI54" s="63" t="s">
        <v>68</v>
      </c>
      <c r="AJ54" s="412"/>
      <c r="AK54" s="718"/>
      <c r="AL54" s="543">
        <v>6</v>
      </c>
      <c r="AM54" s="67"/>
      <c r="AN54" s="412"/>
      <c r="AO54" s="718">
        <v>4</v>
      </c>
      <c r="AP54" s="1367"/>
      <c r="AQ54" s="436"/>
      <c r="AR54" s="316"/>
      <c r="AS54" s="316"/>
    </row>
    <row r="55" spans="1:45" s="413" customFormat="1" ht="15" customHeight="1">
      <c r="A55" s="206">
        <v>5</v>
      </c>
      <c r="B55" s="1268" t="s">
        <v>788</v>
      </c>
      <c r="C55" s="90" t="s">
        <v>789</v>
      </c>
      <c r="D55" s="734" t="s">
        <v>790</v>
      </c>
      <c r="E55" s="209">
        <v>13</v>
      </c>
      <c r="F55" s="172">
        <f t="shared" si="15"/>
        <v>8</v>
      </c>
      <c r="G55" s="184">
        <f t="shared" si="20"/>
        <v>8</v>
      </c>
      <c r="H55" s="213"/>
      <c r="I55" s="214"/>
      <c r="J55" s="216"/>
      <c r="K55" s="215"/>
      <c r="L55" s="218">
        <f t="shared" si="16"/>
        <v>8</v>
      </c>
      <c r="M55" s="473">
        <f t="shared" si="17"/>
        <v>0</v>
      </c>
      <c r="N55" s="488">
        <f t="shared" si="18"/>
        <v>0</v>
      </c>
      <c r="O55" s="219">
        <f t="shared" si="19"/>
        <v>0</v>
      </c>
      <c r="P55" s="574"/>
      <c r="Q55" s="551"/>
      <c r="R55" s="67"/>
      <c r="S55" s="543"/>
      <c r="T55" s="67"/>
      <c r="U55" s="551"/>
      <c r="V55" s="412"/>
      <c r="W55" s="67"/>
      <c r="X55" s="718"/>
      <c r="Y55" s="543"/>
      <c r="Z55" s="718"/>
      <c r="AA55" s="551"/>
      <c r="AB55" s="543"/>
      <c r="AC55" s="65"/>
      <c r="AD55" s="574"/>
      <c r="AE55" s="67"/>
      <c r="AF55" s="718"/>
      <c r="AG55" s="551"/>
      <c r="AH55" s="543"/>
      <c r="AI55" s="63" t="s">
        <v>68</v>
      </c>
      <c r="AJ55" s="412">
        <v>8</v>
      </c>
      <c r="AK55" s="718"/>
      <c r="AL55" s="543"/>
      <c r="AM55" s="67"/>
      <c r="AN55" s="412"/>
      <c r="AO55" s="718"/>
      <c r="AP55" s="1367"/>
      <c r="AQ55" s="436"/>
      <c r="AR55" s="316"/>
      <c r="AS55" s="316"/>
    </row>
    <row r="56" spans="1:45" s="413" customFormat="1" ht="15" customHeight="1">
      <c r="A56" s="206">
        <v>5</v>
      </c>
      <c r="B56" s="1268" t="s">
        <v>489</v>
      </c>
      <c r="C56" s="90" t="s">
        <v>92</v>
      </c>
      <c r="D56" s="171" t="s">
        <v>709</v>
      </c>
      <c r="E56" s="209">
        <v>14</v>
      </c>
      <c r="F56" s="172">
        <f t="shared" si="15"/>
        <v>6</v>
      </c>
      <c r="G56" s="184">
        <f t="shared" si="20"/>
        <v>6</v>
      </c>
      <c r="H56" s="213"/>
      <c r="I56" s="214"/>
      <c r="J56" s="216"/>
      <c r="K56" s="215"/>
      <c r="L56" s="218">
        <f t="shared" si="16"/>
        <v>6</v>
      </c>
      <c r="M56" s="473">
        <f t="shared" si="17"/>
        <v>0</v>
      </c>
      <c r="N56" s="488">
        <f t="shared" si="18"/>
        <v>0</v>
      </c>
      <c r="O56" s="219">
        <f t="shared" si="19"/>
        <v>0</v>
      </c>
      <c r="P56" s="574"/>
      <c r="Q56" s="551"/>
      <c r="R56" s="67"/>
      <c r="S56" s="543"/>
      <c r="T56" s="67"/>
      <c r="U56" s="551"/>
      <c r="V56" s="412"/>
      <c r="W56" s="67"/>
      <c r="X56" s="718"/>
      <c r="Y56" s="543"/>
      <c r="Z56" s="718"/>
      <c r="AA56" s="551"/>
      <c r="AB56" s="543"/>
      <c r="AC56" s="65"/>
      <c r="AD56" s="574"/>
      <c r="AE56" s="67"/>
      <c r="AF56" s="718"/>
      <c r="AG56" s="551"/>
      <c r="AH56" s="543"/>
      <c r="AI56" s="63" t="s">
        <v>68</v>
      </c>
      <c r="AJ56" s="412"/>
      <c r="AK56" s="718"/>
      <c r="AL56" s="543"/>
      <c r="AM56" s="67"/>
      <c r="AN56" s="412">
        <v>6</v>
      </c>
      <c r="AO56" s="718"/>
      <c r="AP56" s="1367"/>
      <c r="AQ56" s="436"/>
      <c r="AR56" s="316"/>
      <c r="AS56" s="316"/>
    </row>
    <row r="57" spans="1:45" s="413" customFormat="1" ht="15" customHeight="1">
      <c r="A57" s="206">
        <v>5</v>
      </c>
      <c r="B57" s="1269" t="s">
        <v>648</v>
      </c>
      <c r="C57" s="599" t="s">
        <v>624</v>
      </c>
      <c r="D57" s="600" t="s">
        <v>54</v>
      </c>
      <c r="E57" s="209">
        <v>15</v>
      </c>
      <c r="F57" s="172">
        <f t="shared" si="15"/>
        <v>6</v>
      </c>
      <c r="G57" s="184">
        <f t="shared" si="20"/>
        <v>4</v>
      </c>
      <c r="H57" s="213"/>
      <c r="I57" s="214"/>
      <c r="J57" s="216"/>
      <c r="K57" s="215"/>
      <c r="L57" s="218">
        <f t="shared" si="16"/>
        <v>4</v>
      </c>
      <c r="M57" s="473">
        <f t="shared" si="17"/>
        <v>2</v>
      </c>
      <c r="N57" s="488">
        <f t="shared" si="18"/>
        <v>0</v>
      </c>
      <c r="O57" s="219">
        <f t="shared" si="19"/>
        <v>0</v>
      </c>
      <c r="P57" s="574"/>
      <c r="Q57" s="551"/>
      <c r="R57" s="67"/>
      <c r="S57" s="543"/>
      <c r="T57" s="67"/>
      <c r="U57" s="551"/>
      <c r="V57" s="412"/>
      <c r="W57" s="67"/>
      <c r="X57" s="718"/>
      <c r="Y57" s="543"/>
      <c r="Z57" s="718"/>
      <c r="AA57" s="551">
        <v>4</v>
      </c>
      <c r="AB57" s="543">
        <v>2</v>
      </c>
      <c r="AC57" s="65"/>
      <c r="AD57" s="574"/>
      <c r="AE57" s="67"/>
      <c r="AF57" s="718"/>
      <c r="AG57" s="551"/>
      <c r="AH57" s="543"/>
      <c r="AI57" s="63" t="s">
        <v>68</v>
      </c>
      <c r="AJ57" s="412"/>
      <c r="AK57" s="718"/>
      <c r="AL57" s="543"/>
      <c r="AM57" s="67"/>
      <c r="AN57" s="412"/>
      <c r="AO57" s="718"/>
      <c r="AP57" s="1367"/>
      <c r="AQ57" s="436"/>
      <c r="AR57" s="316"/>
      <c r="AS57" s="316"/>
    </row>
    <row r="58" spans="1:45" s="413" customFormat="1" ht="15" customHeight="1">
      <c r="A58" s="206">
        <v>5</v>
      </c>
      <c r="B58" s="1268" t="s">
        <v>399</v>
      </c>
      <c r="C58" s="90" t="s">
        <v>535</v>
      </c>
      <c r="D58" s="171" t="s">
        <v>236</v>
      </c>
      <c r="E58" s="209">
        <v>16</v>
      </c>
      <c r="F58" s="172">
        <f t="shared" si="15"/>
        <v>4</v>
      </c>
      <c r="G58" s="184">
        <f t="shared" si="20"/>
        <v>6</v>
      </c>
      <c r="H58" s="213"/>
      <c r="I58" s="214"/>
      <c r="J58" s="216">
        <v>2</v>
      </c>
      <c r="K58" s="215"/>
      <c r="L58" s="218">
        <f t="shared" si="16"/>
        <v>4</v>
      </c>
      <c r="M58" s="473">
        <f t="shared" si="17"/>
        <v>0</v>
      </c>
      <c r="N58" s="488">
        <f t="shared" si="18"/>
        <v>0</v>
      </c>
      <c r="O58" s="219">
        <f t="shared" si="19"/>
        <v>0</v>
      </c>
      <c r="P58" s="574"/>
      <c r="Q58" s="551"/>
      <c r="R58" s="67"/>
      <c r="S58" s="543"/>
      <c r="T58" s="67"/>
      <c r="U58" s="551"/>
      <c r="V58" s="412"/>
      <c r="W58" s="67"/>
      <c r="X58" s="718"/>
      <c r="Y58" s="543"/>
      <c r="Z58" s="718"/>
      <c r="AA58" s="551"/>
      <c r="AB58" s="543"/>
      <c r="AC58" s="65"/>
      <c r="AD58" s="574"/>
      <c r="AE58" s="67"/>
      <c r="AF58" s="718"/>
      <c r="AG58" s="551"/>
      <c r="AH58" s="543"/>
      <c r="AI58" s="63" t="s">
        <v>68</v>
      </c>
      <c r="AJ58" s="412"/>
      <c r="AK58" s="718"/>
      <c r="AL58" s="543"/>
      <c r="AM58" s="67"/>
      <c r="AN58" s="412">
        <v>4</v>
      </c>
      <c r="AO58" s="718"/>
      <c r="AP58" s="1367"/>
      <c r="AQ58" s="436"/>
      <c r="AR58" s="316"/>
      <c r="AS58" s="316"/>
    </row>
    <row r="59" spans="1:45" s="413" customFormat="1" ht="15" customHeight="1">
      <c r="A59" s="206">
        <v>5</v>
      </c>
      <c r="B59" s="1268" t="s">
        <v>767</v>
      </c>
      <c r="C59" s="90" t="s">
        <v>789</v>
      </c>
      <c r="D59" s="171" t="s">
        <v>709</v>
      </c>
      <c r="E59" s="209">
        <v>17</v>
      </c>
      <c r="F59" s="172">
        <f t="shared" si="15"/>
        <v>4</v>
      </c>
      <c r="G59" s="184">
        <f t="shared" si="20"/>
        <v>4</v>
      </c>
      <c r="H59" s="213"/>
      <c r="I59" s="214"/>
      <c r="J59" s="216"/>
      <c r="K59" s="215"/>
      <c r="L59" s="218">
        <f t="shared" si="16"/>
        <v>0</v>
      </c>
      <c r="M59" s="473">
        <f t="shared" si="17"/>
        <v>0</v>
      </c>
      <c r="N59" s="488">
        <f t="shared" si="18"/>
        <v>0</v>
      </c>
      <c r="O59" s="219">
        <f t="shared" si="19"/>
        <v>4</v>
      </c>
      <c r="P59" s="574"/>
      <c r="Q59" s="551"/>
      <c r="R59" s="67"/>
      <c r="S59" s="543"/>
      <c r="T59" s="67"/>
      <c r="U59" s="551"/>
      <c r="V59" s="412"/>
      <c r="W59" s="67"/>
      <c r="X59" s="718"/>
      <c r="Y59" s="543"/>
      <c r="Z59" s="718"/>
      <c r="AA59" s="551"/>
      <c r="AB59" s="543"/>
      <c r="AC59" s="65"/>
      <c r="AD59" s="574"/>
      <c r="AE59" s="67"/>
      <c r="AF59" s="718"/>
      <c r="AG59" s="551"/>
      <c r="AH59" s="543"/>
      <c r="AI59" s="63" t="s">
        <v>68</v>
      </c>
      <c r="AJ59" s="412"/>
      <c r="AK59" s="718"/>
      <c r="AL59" s="543"/>
      <c r="AM59" s="67">
        <v>4</v>
      </c>
      <c r="AN59" s="412"/>
      <c r="AO59" s="718"/>
      <c r="AP59" s="1367"/>
      <c r="AQ59" s="436"/>
      <c r="AR59" s="316"/>
      <c r="AS59" s="316"/>
    </row>
    <row r="60" spans="1:45" s="413" customFormat="1" ht="15" customHeight="1">
      <c r="A60" s="206">
        <v>5</v>
      </c>
      <c r="B60" s="1268" t="s">
        <v>306</v>
      </c>
      <c r="C60" s="90" t="s">
        <v>255</v>
      </c>
      <c r="D60" s="734" t="s">
        <v>51</v>
      </c>
      <c r="E60" s="209">
        <v>18</v>
      </c>
      <c r="F60" s="172">
        <f t="shared" si="15"/>
        <v>4</v>
      </c>
      <c r="G60" s="184">
        <f t="shared" si="20"/>
        <v>4</v>
      </c>
      <c r="H60" s="213"/>
      <c r="I60" s="214"/>
      <c r="J60" s="216"/>
      <c r="K60" s="215"/>
      <c r="L60" s="218">
        <f t="shared" si="16"/>
        <v>0</v>
      </c>
      <c r="M60" s="473">
        <f t="shared" si="17"/>
        <v>0</v>
      </c>
      <c r="N60" s="488">
        <f t="shared" si="18"/>
        <v>4</v>
      </c>
      <c r="O60" s="219">
        <f t="shared" si="19"/>
        <v>0</v>
      </c>
      <c r="P60" s="574"/>
      <c r="Q60" s="551"/>
      <c r="R60" s="67"/>
      <c r="S60" s="543"/>
      <c r="T60" s="67"/>
      <c r="U60" s="551"/>
      <c r="V60" s="412"/>
      <c r="W60" s="67"/>
      <c r="X60" s="718"/>
      <c r="Y60" s="543"/>
      <c r="Z60" s="718"/>
      <c r="AA60" s="551"/>
      <c r="AB60" s="543"/>
      <c r="AC60" s="65"/>
      <c r="AD60" s="574"/>
      <c r="AE60" s="67"/>
      <c r="AF60" s="718">
        <v>4</v>
      </c>
      <c r="AG60" s="551"/>
      <c r="AH60" s="543"/>
      <c r="AI60" s="63" t="s">
        <v>68</v>
      </c>
      <c r="AJ60" s="412"/>
      <c r="AK60" s="718"/>
      <c r="AL60" s="543"/>
      <c r="AM60" s="67"/>
      <c r="AN60" s="412"/>
      <c r="AO60" s="718"/>
      <c r="AP60" s="1367"/>
      <c r="AQ60" s="436"/>
      <c r="AR60" s="316"/>
      <c r="AS60" s="316"/>
    </row>
    <row r="61" spans="1:45" s="413" customFormat="1" ht="15" customHeight="1">
      <c r="A61" s="206">
        <v>5</v>
      </c>
      <c r="B61" s="1268" t="s">
        <v>729</v>
      </c>
      <c r="C61" s="90" t="s">
        <v>730</v>
      </c>
      <c r="D61" s="734" t="s">
        <v>705</v>
      </c>
      <c r="E61" s="209">
        <v>18</v>
      </c>
      <c r="F61" s="172">
        <f t="shared" si="15"/>
        <v>4</v>
      </c>
      <c r="G61" s="184">
        <f t="shared" si="20"/>
        <v>4</v>
      </c>
      <c r="H61" s="213"/>
      <c r="I61" s="214"/>
      <c r="J61" s="216"/>
      <c r="K61" s="215"/>
      <c r="L61" s="218">
        <f t="shared" si="16"/>
        <v>4</v>
      </c>
      <c r="M61" s="473">
        <f t="shared" si="17"/>
        <v>0</v>
      </c>
      <c r="N61" s="488">
        <f t="shared" si="18"/>
        <v>0</v>
      </c>
      <c r="O61" s="219">
        <f t="shared" si="19"/>
        <v>0</v>
      </c>
      <c r="P61" s="574"/>
      <c r="Q61" s="551"/>
      <c r="R61" s="67"/>
      <c r="S61" s="543"/>
      <c r="T61" s="67"/>
      <c r="U61" s="551"/>
      <c r="V61" s="412"/>
      <c r="W61" s="67"/>
      <c r="X61" s="718"/>
      <c r="Y61" s="543"/>
      <c r="Z61" s="718"/>
      <c r="AA61" s="551"/>
      <c r="AB61" s="543"/>
      <c r="AC61" s="65"/>
      <c r="AD61" s="574"/>
      <c r="AE61" s="67"/>
      <c r="AF61" s="718"/>
      <c r="AG61" s="551">
        <v>4</v>
      </c>
      <c r="AH61" s="543"/>
      <c r="AI61" s="63" t="s">
        <v>68</v>
      </c>
      <c r="AJ61" s="412"/>
      <c r="AK61" s="718"/>
      <c r="AL61" s="543"/>
      <c r="AM61" s="67"/>
      <c r="AN61" s="412"/>
      <c r="AO61" s="718"/>
      <c r="AP61" s="1367"/>
      <c r="AQ61" s="436"/>
      <c r="AR61" s="316"/>
      <c r="AS61" s="316"/>
    </row>
    <row r="62" spans="1:45" s="413" customFormat="1" ht="15" customHeight="1">
      <c r="A62" s="206">
        <v>5</v>
      </c>
      <c r="B62" s="1268" t="s">
        <v>401</v>
      </c>
      <c r="C62" s="90" t="s">
        <v>86</v>
      </c>
      <c r="D62" s="171" t="s">
        <v>41</v>
      </c>
      <c r="E62" s="209">
        <v>20</v>
      </c>
      <c r="F62" s="172">
        <f t="shared" si="15"/>
        <v>2</v>
      </c>
      <c r="G62" s="184">
        <f t="shared" si="20"/>
        <v>8</v>
      </c>
      <c r="H62" s="213"/>
      <c r="I62" s="214"/>
      <c r="J62" s="216"/>
      <c r="K62" s="215">
        <v>6</v>
      </c>
      <c r="L62" s="218">
        <f t="shared" si="16"/>
        <v>0</v>
      </c>
      <c r="M62" s="473">
        <f t="shared" si="17"/>
        <v>0</v>
      </c>
      <c r="N62" s="488">
        <f t="shared" si="18"/>
        <v>0</v>
      </c>
      <c r="O62" s="219">
        <f t="shared" si="19"/>
        <v>2</v>
      </c>
      <c r="P62" s="574"/>
      <c r="Q62" s="551"/>
      <c r="R62" s="67"/>
      <c r="S62" s="543"/>
      <c r="T62" s="67"/>
      <c r="U62" s="551"/>
      <c r="V62" s="412"/>
      <c r="W62" s="67"/>
      <c r="X62" s="718"/>
      <c r="Y62" s="543"/>
      <c r="Z62" s="718"/>
      <c r="AA62" s="551"/>
      <c r="AB62" s="543"/>
      <c r="AC62" s="65"/>
      <c r="AD62" s="574"/>
      <c r="AE62" s="67"/>
      <c r="AF62" s="718"/>
      <c r="AG62" s="551"/>
      <c r="AH62" s="543"/>
      <c r="AI62" s="63" t="s">
        <v>68</v>
      </c>
      <c r="AJ62" s="412"/>
      <c r="AK62" s="718"/>
      <c r="AL62" s="543"/>
      <c r="AM62" s="67">
        <v>2</v>
      </c>
      <c r="AN62" s="412"/>
      <c r="AO62" s="718"/>
      <c r="AP62" s="1367"/>
      <c r="AQ62" s="436"/>
      <c r="AR62" s="316"/>
      <c r="AS62" s="316"/>
    </row>
    <row r="63" spans="1:45" s="413" customFormat="1" ht="15" customHeight="1">
      <c r="A63" s="206">
        <v>5</v>
      </c>
      <c r="B63" s="1268" t="s">
        <v>740</v>
      </c>
      <c r="C63" s="90" t="s">
        <v>465</v>
      </c>
      <c r="D63" s="734" t="s">
        <v>709</v>
      </c>
      <c r="E63" s="209">
        <v>21</v>
      </c>
      <c r="F63" s="172">
        <f t="shared" si="15"/>
        <v>2</v>
      </c>
      <c r="G63" s="184">
        <f t="shared" si="20"/>
        <v>2</v>
      </c>
      <c r="H63" s="213"/>
      <c r="I63" s="214"/>
      <c r="J63" s="216"/>
      <c r="K63" s="215"/>
      <c r="L63" s="218">
        <f t="shared" si="16"/>
        <v>0</v>
      </c>
      <c r="M63" s="473">
        <f t="shared" si="17"/>
        <v>0</v>
      </c>
      <c r="N63" s="488">
        <f t="shared" si="18"/>
        <v>0</v>
      </c>
      <c r="O63" s="219">
        <f t="shared" si="19"/>
        <v>2</v>
      </c>
      <c r="P63" s="574"/>
      <c r="Q63" s="551"/>
      <c r="R63" s="67"/>
      <c r="S63" s="543"/>
      <c r="T63" s="67"/>
      <c r="U63" s="551"/>
      <c r="V63" s="412"/>
      <c r="W63" s="67"/>
      <c r="X63" s="718"/>
      <c r="Y63" s="543"/>
      <c r="Z63" s="718"/>
      <c r="AA63" s="551"/>
      <c r="AB63" s="543"/>
      <c r="AC63" s="65"/>
      <c r="AD63" s="574"/>
      <c r="AE63" s="67">
        <v>2</v>
      </c>
      <c r="AF63" s="718"/>
      <c r="AG63" s="551"/>
      <c r="AH63" s="543"/>
      <c r="AI63" s="63" t="s">
        <v>68</v>
      </c>
      <c r="AJ63" s="412"/>
      <c r="AK63" s="718"/>
      <c r="AL63" s="543"/>
      <c r="AM63" s="67"/>
      <c r="AN63" s="412"/>
      <c r="AO63" s="718"/>
      <c r="AP63" s="1367"/>
      <c r="AQ63" s="436"/>
      <c r="AR63" s="316"/>
      <c r="AS63" s="316"/>
    </row>
    <row r="64" spans="1:45" s="413" customFormat="1" ht="15" customHeight="1">
      <c r="A64" s="206">
        <v>5</v>
      </c>
      <c r="B64" s="1269" t="s">
        <v>644</v>
      </c>
      <c r="C64" s="599" t="s">
        <v>645</v>
      </c>
      <c r="D64" s="600" t="s">
        <v>5</v>
      </c>
      <c r="E64" s="209">
        <v>22</v>
      </c>
      <c r="F64" s="172">
        <f t="shared" si="15"/>
        <v>1</v>
      </c>
      <c r="G64" s="184">
        <f t="shared" si="20"/>
        <v>0</v>
      </c>
      <c r="H64" s="213"/>
      <c r="I64" s="214"/>
      <c r="J64" s="216"/>
      <c r="K64" s="215"/>
      <c r="L64" s="218">
        <f t="shared" si="16"/>
        <v>0</v>
      </c>
      <c r="M64" s="473">
        <f t="shared" si="17"/>
        <v>1</v>
      </c>
      <c r="N64" s="488">
        <f t="shared" si="18"/>
        <v>0</v>
      </c>
      <c r="O64" s="219">
        <f t="shared" si="19"/>
        <v>0</v>
      </c>
      <c r="P64" s="574"/>
      <c r="Q64" s="551"/>
      <c r="R64" s="67"/>
      <c r="S64" s="543"/>
      <c r="T64" s="67"/>
      <c r="U64" s="551"/>
      <c r="V64" s="412"/>
      <c r="W64" s="67"/>
      <c r="X64" s="718"/>
      <c r="Y64" s="543"/>
      <c r="Z64" s="718"/>
      <c r="AA64" s="551"/>
      <c r="AB64" s="543">
        <v>1</v>
      </c>
      <c r="AC64" s="65"/>
      <c r="AD64" s="574"/>
      <c r="AE64" s="67"/>
      <c r="AF64" s="718"/>
      <c r="AG64" s="551"/>
      <c r="AH64" s="543"/>
      <c r="AI64" s="63" t="s">
        <v>68</v>
      </c>
      <c r="AJ64" s="412"/>
      <c r="AK64" s="718"/>
      <c r="AL64" s="543"/>
      <c r="AM64" s="67"/>
      <c r="AN64" s="412"/>
      <c r="AO64" s="718"/>
      <c r="AP64" s="1367"/>
      <c r="AQ64" s="436"/>
      <c r="AR64" s="316"/>
      <c r="AS64" s="316"/>
    </row>
    <row r="65" spans="1:45" s="413" customFormat="1" ht="15" customHeight="1">
      <c r="A65" s="206">
        <v>5</v>
      </c>
      <c r="B65" s="1268" t="s">
        <v>392</v>
      </c>
      <c r="C65" s="90" t="s">
        <v>92</v>
      </c>
      <c r="D65" s="171"/>
      <c r="E65" s="209"/>
      <c r="F65" s="172">
        <f aca="true" t="shared" si="21" ref="F65:F70">SUM(L65:O65)</f>
        <v>0</v>
      </c>
      <c r="G65" s="184">
        <f t="shared" si="20"/>
        <v>18</v>
      </c>
      <c r="H65" s="213"/>
      <c r="I65" s="214"/>
      <c r="J65" s="216">
        <v>4</v>
      </c>
      <c r="K65" s="215">
        <v>14</v>
      </c>
      <c r="L65" s="218">
        <f aca="true" t="shared" si="22" ref="L65:L70">Q65+U65+V65+AA65+AG65+AJ65+AN65</f>
        <v>0</v>
      </c>
      <c r="M65" s="473">
        <f t="shared" si="17"/>
        <v>0</v>
      </c>
      <c r="N65" s="488">
        <f aca="true" t="shared" si="23" ref="N65:N70">P65+X65+Z65+AD65+AF65+AK65+AO65</f>
        <v>0</v>
      </c>
      <c r="O65" s="219">
        <f aca="true" t="shared" si="24" ref="O65:O70">R65+T65+W65+AE65+AM65+AC65</f>
        <v>0</v>
      </c>
      <c r="P65" s="574"/>
      <c r="Q65" s="551"/>
      <c r="R65" s="67"/>
      <c r="S65" s="543"/>
      <c r="T65" s="67"/>
      <c r="U65" s="551"/>
      <c r="V65" s="412"/>
      <c r="W65" s="67"/>
      <c r="X65" s="718"/>
      <c r="Y65" s="543"/>
      <c r="Z65" s="718"/>
      <c r="AA65" s="551"/>
      <c r="AB65" s="543"/>
      <c r="AC65" s="65"/>
      <c r="AD65" s="574"/>
      <c r="AE65" s="67"/>
      <c r="AF65" s="718"/>
      <c r="AG65" s="551"/>
      <c r="AH65" s="543"/>
      <c r="AI65" s="63" t="s">
        <v>68</v>
      </c>
      <c r="AJ65" s="412"/>
      <c r="AK65" s="718"/>
      <c r="AL65" s="543"/>
      <c r="AM65" s="67"/>
      <c r="AN65" s="412"/>
      <c r="AO65" s="718"/>
      <c r="AP65" s="1367"/>
      <c r="AQ65" s="436"/>
      <c r="AR65" s="316"/>
      <c r="AS65" s="316"/>
    </row>
    <row r="66" spans="1:45" s="413" customFormat="1" ht="15" customHeight="1">
      <c r="A66" s="206">
        <v>5</v>
      </c>
      <c r="B66" s="1268" t="s">
        <v>400</v>
      </c>
      <c r="C66" s="90" t="s">
        <v>255</v>
      </c>
      <c r="D66" s="171"/>
      <c r="E66" s="209"/>
      <c r="F66" s="172">
        <f t="shared" si="21"/>
        <v>0</v>
      </c>
      <c r="G66" s="184">
        <f>H66+I66+J66+L66+N66+15</f>
        <v>15</v>
      </c>
      <c r="H66" s="213"/>
      <c r="I66" s="214"/>
      <c r="J66" s="216"/>
      <c r="K66" s="217">
        <v>25</v>
      </c>
      <c r="L66" s="218">
        <f t="shared" si="22"/>
        <v>0</v>
      </c>
      <c r="M66" s="473">
        <f t="shared" si="17"/>
        <v>0</v>
      </c>
      <c r="N66" s="488">
        <f t="shared" si="23"/>
        <v>0</v>
      </c>
      <c r="O66" s="182">
        <f t="shared" si="24"/>
        <v>0</v>
      </c>
      <c r="P66" s="574"/>
      <c r="Q66" s="551"/>
      <c r="R66" s="67"/>
      <c r="S66" s="543"/>
      <c r="T66" s="67"/>
      <c r="U66" s="551"/>
      <c r="V66" s="412"/>
      <c r="W66" s="67"/>
      <c r="X66" s="718"/>
      <c r="Y66" s="543"/>
      <c r="Z66" s="718"/>
      <c r="AA66" s="551"/>
      <c r="AB66" s="543"/>
      <c r="AC66" s="65"/>
      <c r="AD66" s="574"/>
      <c r="AE66" s="67"/>
      <c r="AF66" s="718"/>
      <c r="AG66" s="551"/>
      <c r="AH66" s="543"/>
      <c r="AI66" s="63" t="s">
        <v>68</v>
      </c>
      <c r="AJ66" s="412"/>
      <c r="AK66" s="718"/>
      <c r="AL66" s="543"/>
      <c r="AM66" s="67"/>
      <c r="AN66" s="412"/>
      <c r="AO66" s="718"/>
      <c r="AP66" s="1367"/>
      <c r="AQ66" s="436"/>
      <c r="AR66" s="316"/>
      <c r="AS66" s="316"/>
    </row>
    <row r="67" spans="1:45" s="413" customFormat="1" ht="15" customHeight="1">
      <c r="A67" s="206">
        <v>5</v>
      </c>
      <c r="B67" s="1268" t="s">
        <v>394</v>
      </c>
      <c r="C67" s="90" t="s">
        <v>256</v>
      </c>
      <c r="D67" s="171"/>
      <c r="E67" s="209"/>
      <c r="F67" s="172">
        <f t="shared" si="21"/>
        <v>0</v>
      </c>
      <c r="G67" s="184">
        <f>H67+I67+J67+L67+N67+15</f>
        <v>15</v>
      </c>
      <c r="H67" s="213"/>
      <c r="I67" s="214"/>
      <c r="J67" s="216"/>
      <c r="K67" s="217">
        <v>15</v>
      </c>
      <c r="L67" s="218">
        <f t="shared" si="22"/>
        <v>0</v>
      </c>
      <c r="M67" s="473">
        <f t="shared" si="17"/>
        <v>0</v>
      </c>
      <c r="N67" s="488">
        <f t="shared" si="23"/>
        <v>0</v>
      </c>
      <c r="O67" s="182">
        <f t="shared" si="24"/>
        <v>0</v>
      </c>
      <c r="P67" s="574"/>
      <c r="Q67" s="551"/>
      <c r="R67" s="67"/>
      <c r="S67" s="543"/>
      <c r="T67" s="67"/>
      <c r="U67" s="551"/>
      <c r="V67" s="412"/>
      <c r="W67" s="67"/>
      <c r="X67" s="718"/>
      <c r="Y67" s="543"/>
      <c r="Z67" s="718"/>
      <c r="AA67" s="551"/>
      <c r="AB67" s="543"/>
      <c r="AC67" s="65"/>
      <c r="AD67" s="574"/>
      <c r="AE67" s="67"/>
      <c r="AF67" s="718"/>
      <c r="AG67" s="551"/>
      <c r="AH67" s="543"/>
      <c r="AI67" s="63" t="s">
        <v>68</v>
      </c>
      <c r="AJ67" s="412"/>
      <c r="AK67" s="718"/>
      <c r="AL67" s="543"/>
      <c r="AM67" s="67"/>
      <c r="AN67" s="412"/>
      <c r="AO67" s="718"/>
      <c r="AP67" s="1367"/>
      <c r="AQ67" s="436"/>
      <c r="AR67" s="316"/>
      <c r="AS67" s="316"/>
    </row>
    <row r="68" spans="1:45" s="413" customFormat="1" ht="15" customHeight="1">
      <c r="A68" s="206">
        <v>5</v>
      </c>
      <c r="B68" s="1268" t="s">
        <v>393</v>
      </c>
      <c r="C68" s="90" t="s">
        <v>92</v>
      </c>
      <c r="D68" s="171"/>
      <c r="E68" s="209"/>
      <c r="F68" s="172">
        <f t="shared" si="21"/>
        <v>0</v>
      </c>
      <c r="G68" s="184">
        <f>H68+I68+J68+K68+L68+N68+O68</f>
        <v>14</v>
      </c>
      <c r="H68" s="213"/>
      <c r="I68" s="214"/>
      <c r="J68" s="216">
        <v>2</v>
      </c>
      <c r="K68" s="215">
        <v>12</v>
      </c>
      <c r="L68" s="218">
        <f t="shared" si="22"/>
        <v>0</v>
      </c>
      <c r="M68" s="473">
        <f t="shared" si="17"/>
        <v>0</v>
      </c>
      <c r="N68" s="488">
        <f t="shared" si="23"/>
        <v>0</v>
      </c>
      <c r="O68" s="219">
        <f t="shared" si="24"/>
        <v>0</v>
      </c>
      <c r="P68" s="574"/>
      <c r="Q68" s="551"/>
      <c r="R68" s="67"/>
      <c r="S68" s="543"/>
      <c r="T68" s="67"/>
      <c r="U68" s="551"/>
      <c r="V68" s="412"/>
      <c r="W68" s="67"/>
      <c r="X68" s="718"/>
      <c r="Y68" s="543"/>
      <c r="Z68" s="718"/>
      <c r="AA68" s="551"/>
      <c r="AB68" s="543"/>
      <c r="AC68" s="65"/>
      <c r="AD68" s="574"/>
      <c r="AE68" s="67"/>
      <c r="AF68" s="718"/>
      <c r="AG68" s="551"/>
      <c r="AH68" s="543"/>
      <c r="AI68" s="63" t="s">
        <v>68</v>
      </c>
      <c r="AJ68" s="412"/>
      <c r="AK68" s="718"/>
      <c r="AL68" s="543"/>
      <c r="AM68" s="67"/>
      <c r="AN68" s="412"/>
      <c r="AO68" s="718"/>
      <c r="AP68" s="1367"/>
      <c r="AQ68" s="436"/>
      <c r="AR68" s="316"/>
      <c r="AS68" s="316"/>
    </row>
    <row r="69" spans="1:45" s="413" customFormat="1" ht="15" customHeight="1">
      <c r="A69" s="206">
        <v>5</v>
      </c>
      <c r="B69" s="1268" t="s">
        <v>396</v>
      </c>
      <c r="C69" s="90" t="s">
        <v>80</v>
      </c>
      <c r="D69" s="171"/>
      <c r="E69" s="209"/>
      <c r="F69" s="172">
        <f t="shared" si="21"/>
        <v>0</v>
      </c>
      <c r="G69" s="184">
        <f>H69+I69+J69+K69+L69+N69+O69</f>
        <v>8</v>
      </c>
      <c r="H69" s="213"/>
      <c r="I69" s="214"/>
      <c r="J69" s="216">
        <v>8</v>
      </c>
      <c r="K69" s="215"/>
      <c r="L69" s="218">
        <f t="shared" si="22"/>
        <v>0</v>
      </c>
      <c r="M69" s="473">
        <f t="shared" si="17"/>
        <v>0</v>
      </c>
      <c r="N69" s="488">
        <f t="shared" si="23"/>
        <v>0</v>
      </c>
      <c r="O69" s="219">
        <f t="shared" si="24"/>
        <v>0</v>
      </c>
      <c r="P69" s="574"/>
      <c r="Q69" s="551"/>
      <c r="R69" s="67"/>
      <c r="S69" s="543"/>
      <c r="T69" s="67"/>
      <c r="U69" s="551"/>
      <c r="V69" s="412"/>
      <c r="W69" s="67"/>
      <c r="X69" s="718"/>
      <c r="Y69" s="543"/>
      <c r="Z69" s="718"/>
      <c r="AA69" s="551"/>
      <c r="AB69" s="543"/>
      <c r="AC69" s="65"/>
      <c r="AD69" s="574"/>
      <c r="AE69" s="67"/>
      <c r="AF69" s="718"/>
      <c r="AG69" s="551"/>
      <c r="AH69" s="543"/>
      <c r="AI69" s="63" t="s">
        <v>68</v>
      </c>
      <c r="AJ69" s="412"/>
      <c r="AK69" s="718"/>
      <c r="AL69" s="543"/>
      <c r="AM69" s="67"/>
      <c r="AN69" s="412"/>
      <c r="AO69" s="718"/>
      <c r="AP69" s="1367"/>
      <c r="AQ69" s="436"/>
      <c r="AR69" s="316"/>
      <c r="AS69" s="316"/>
    </row>
    <row r="70" spans="1:48" ht="15" customHeight="1" thickBot="1">
      <c r="A70" s="865">
        <v>5</v>
      </c>
      <c r="B70" s="1271" t="s">
        <v>398</v>
      </c>
      <c r="C70" s="624" t="s">
        <v>154</v>
      </c>
      <c r="D70" s="625"/>
      <c r="E70" s="626"/>
      <c r="F70" s="173">
        <f t="shared" si="21"/>
        <v>0</v>
      </c>
      <c r="G70" s="627">
        <f>H70+I70+J70+K70+L70+N70+O70</f>
        <v>4</v>
      </c>
      <c r="H70" s="628"/>
      <c r="I70" s="629"/>
      <c r="J70" s="630">
        <v>4</v>
      </c>
      <c r="K70" s="631"/>
      <c r="L70" s="775">
        <f t="shared" si="22"/>
        <v>0</v>
      </c>
      <c r="M70" s="776">
        <f t="shared" si="17"/>
        <v>0</v>
      </c>
      <c r="N70" s="798">
        <f t="shared" si="23"/>
        <v>0</v>
      </c>
      <c r="O70" s="588">
        <f t="shared" si="24"/>
        <v>0</v>
      </c>
      <c r="P70" s="632"/>
      <c r="Q70" s="633"/>
      <c r="R70" s="634"/>
      <c r="S70" s="635"/>
      <c r="T70" s="634"/>
      <c r="U70" s="633"/>
      <c r="V70" s="727"/>
      <c r="W70" s="634"/>
      <c r="X70" s="722"/>
      <c r="Y70" s="635"/>
      <c r="Z70" s="722"/>
      <c r="AA70" s="633"/>
      <c r="AB70" s="635"/>
      <c r="AC70" s="594"/>
      <c r="AD70" s="632"/>
      <c r="AE70" s="634"/>
      <c r="AF70" s="722"/>
      <c r="AG70" s="633"/>
      <c r="AH70" s="635"/>
      <c r="AI70" s="744" t="s">
        <v>68</v>
      </c>
      <c r="AJ70" s="727"/>
      <c r="AK70" s="722"/>
      <c r="AL70" s="635"/>
      <c r="AM70" s="634"/>
      <c r="AN70" s="727"/>
      <c r="AO70" s="722"/>
      <c r="AP70" s="1395"/>
      <c r="AQ70" s="318"/>
      <c r="AR70" s="318"/>
      <c r="AS70" s="318"/>
      <c r="AT70" s="84"/>
      <c r="AU70" s="84"/>
      <c r="AV70" s="84"/>
    </row>
    <row r="71" spans="2:48" ht="10.5">
      <c r="B71" s="452"/>
      <c r="C71" s="452"/>
      <c r="D71" s="452"/>
      <c r="E71" s="92"/>
      <c r="F71" s="93"/>
      <c r="G71" s="73"/>
      <c r="H71" s="94"/>
      <c r="I71" s="94"/>
      <c r="J71" s="94"/>
      <c r="K71" s="94"/>
      <c r="L71" s="95"/>
      <c r="M71" s="95"/>
      <c r="N71" s="223"/>
      <c r="O71" s="96"/>
      <c r="P71" s="575"/>
      <c r="Q71" s="552"/>
      <c r="R71" s="553"/>
      <c r="S71" s="554"/>
      <c r="T71" s="553"/>
      <c r="U71" s="92"/>
      <c r="V71" s="552"/>
      <c r="W71" s="710"/>
      <c r="X71" s="723"/>
      <c r="Y71" s="747"/>
      <c r="Z71" s="723"/>
      <c r="AA71" s="856"/>
      <c r="AB71" s="747"/>
      <c r="AC71" s="710"/>
      <c r="AD71" s="723"/>
      <c r="AE71" s="553"/>
      <c r="AF71" s="723"/>
      <c r="AG71" s="856"/>
      <c r="AH71" s="747"/>
      <c r="AI71" s="395"/>
      <c r="AJ71" s="1235"/>
      <c r="AK71" s="723"/>
      <c r="AL71" s="748"/>
      <c r="AM71" s="710"/>
      <c r="AN71" s="1235"/>
      <c r="AO71" s="723"/>
      <c r="AP71" s="747"/>
      <c r="AQ71" s="318"/>
      <c r="AR71" s="318"/>
      <c r="AS71" s="318"/>
      <c r="AT71" s="84"/>
      <c r="AU71" s="84"/>
      <c r="AV71" s="84"/>
    </row>
    <row r="72" spans="1:48" ht="10.5">
      <c r="A72" s="76"/>
      <c r="E72" s="85"/>
      <c r="F72" s="86"/>
      <c r="G72" s="84"/>
      <c r="H72" s="87"/>
      <c r="I72" s="87"/>
      <c r="J72" s="87"/>
      <c r="K72" s="87"/>
      <c r="L72" s="88"/>
      <c r="M72" s="88"/>
      <c r="N72" s="224"/>
      <c r="O72" s="89"/>
      <c r="P72" s="539"/>
      <c r="Q72" s="527"/>
      <c r="R72" s="528"/>
      <c r="S72" s="529"/>
      <c r="T72" s="669"/>
      <c r="U72" s="85"/>
      <c r="V72" s="728"/>
      <c r="W72" s="528"/>
      <c r="X72" s="539"/>
      <c r="Y72" s="529"/>
      <c r="Z72" s="539"/>
      <c r="AA72" s="696"/>
      <c r="AB72" s="529"/>
      <c r="AC72" s="669"/>
      <c r="AD72" s="539"/>
      <c r="AE72" s="528"/>
      <c r="AF72" s="539"/>
      <c r="AG72" s="696"/>
      <c r="AH72" s="529"/>
      <c r="AI72" s="317"/>
      <c r="AJ72" s="527"/>
      <c r="AK72" s="539"/>
      <c r="AL72" s="531"/>
      <c r="AM72" s="528"/>
      <c r="AN72" s="527"/>
      <c r="AO72" s="717"/>
      <c r="AP72" s="531"/>
      <c r="AQ72" s="318"/>
      <c r="AR72" s="318"/>
      <c r="AS72" s="318"/>
      <c r="AT72" s="84"/>
      <c r="AU72" s="84"/>
      <c r="AV72" s="84"/>
    </row>
    <row r="73" spans="1:48" ht="10.5">
      <c r="A73" s="76"/>
      <c r="B73" s="453" t="s">
        <v>135</v>
      </c>
      <c r="C73" s="454"/>
      <c r="D73" s="455"/>
      <c r="E73" s="4"/>
      <c r="F73" s="329"/>
      <c r="G73" s="330"/>
      <c r="H73" s="331"/>
      <c r="I73" s="331"/>
      <c r="J73" s="331"/>
      <c r="K73" s="332"/>
      <c r="L73" s="333"/>
      <c r="M73" s="333"/>
      <c r="N73" s="333"/>
      <c r="O73" s="332"/>
      <c r="P73" s="576"/>
      <c r="Q73" s="17"/>
      <c r="R73" s="17"/>
      <c r="S73" s="555"/>
      <c r="T73" s="683"/>
      <c r="U73" s="683"/>
      <c r="V73" s="729"/>
      <c r="W73" s="528"/>
      <c r="X73" s="539"/>
      <c r="Y73" s="529"/>
      <c r="Z73" s="539"/>
      <c r="AA73" s="696"/>
      <c r="AB73" s="529"/>
      <c r="AC73" s="669"/>
      <c r="AD73" s="539"/>
      <c r="AE73" s="528"/>
      <c r="AF73" s="539"/>
      <c r="AG73" s="696"/>
      <c r="AH73" s="529"/>
      <c r="AI73" s="344"/>
      <c r="AJ73" s="527"/>
      <c r="AK73" s="539"/>
      <c r="AL73" s="531"/>
      <c r="AM73" s="528"/>
      <c r="AN73" s="527"/>
      <c r="AO73" s="717"/>
      <c r="AP73" s="531"/>
      <c r="AQ73" s="318"/>
      <c r="AR73" s="318"/>
      <c r="AS73" s="318"/>
      <c r="AT73" s="84"/>
      <c r="AU73" s="84"/>
      <c r="AV73" s="84"/>
    </row>
    <row r="74" spans="1:48" ht="10.5">
      <c r="A74" s="76"/>
      <c r="B74" s="456" t="s">
        <v>134</v>
      </c>
      <c r="C74" s="457"/>
      <c r="D74" s="458"/>
      <c r="E74" s="115"/>
      <c r="F74" s="114"/>
      <c r="G74" s="336"/>
      <c r="H74" s="337"/>
      <c r="I74" s="126"/>
      <c r="J74" s="126"/>
      <c r="K74" s="126"/>
      <c r="L74" s="126"/>
      <c r="M74" s="126"/>
      <c r="N74" s="126"/>
      <c r="O74" s="332"/>
      <c r="P74" s="576"/>
      <c r="Q74" s="19"/>
      <c r="R74" s="17"/>
      <c r="S74" s="135"/>
      <c r="T74" s="528"/>
      <c r="U74" s="696"/>
      <c r="V74" s="527"/>
      <c r="W74" s="528"/>
      <c r="X74" s="539"/>
      <c r="Y74" s="529"/>
      <c r="Z74" s="539"/>
      <c r="AA74" s="696"/>
      <c r="AB74" s="529"/>
      <c r="AC74" s="669"/>
      <c r="AD74" s="539"/>
      <c r="AE74" s="528"/>
      <c r="AF74" s="539"/>
      <c r="AG74" s="696"/>
      <c r="AH74" s="529"/>
      <c r="AI74" s="344"/>
      <c r="AJ74" s="527"/>
      <c r="AK74" s="539"/>
      <c r="AL74" s="531"/>
      <c r="AM74" s="528"/>
      <c r="AN74" s="527"/>
      <c r="AO74" s="717"/>
      <c r="AP74" s="531"/>
      <c r="AQ74" s="318"/>
      <c r="AR74" s="318"/>
      <c r="AS74" s="318"/>
      <c r="AT74" s="84"/>
      <c r="AU74" s="84"/>
      <c r="AV74" s="84"/>
    </row>
    <row r="75" spans="1:48" ht="10.5">
      <c r="A75" s="76"/>
      <c r="B75" s="459" t="s">
        <v>133</v>
      </c>
      <c r="C75" s="460"/>
      <c r="D75" s="461"/>
      <c r="E75" s="115"/>
      <c r="F75" s="114"/>
      <c r="G75" s="336"/>
      <c r="H75" s="337"/>
      <c r="I75" s="126"/>
      <c r="J75" s="126"/>
      <c r="K75" s="126"/>
      <c r="L75" s="126"/>
      <c r="M75" s="126"/>
      <c r="N75" s="126"/>
      <c r="O75" s="332"/>
      <c r="P75" s="576"/>
      <c r="Q75" s="19"/>
      <c r="R75" s="17"/>
      <c r="S75" s="135"/>
      <c r="T75" s="528"/>
      <c r="U75" s="696"/>
      <c r="V75" s="527"/>
      <c r="W75" s="528"/>
      <c r="X75" s="539"/>
      <c r="Y75" s="529"/>
      <c r="Z75" s="539"/>
      <c r="AA75" s="696"/>
      <c r="AB75" s="529"/>
      <c r="AC75" s="669"/>
      <c r="AD75" s="539"/>
      <c r="AE75" s="528"/>
      <c r="AF75" s="539"/>
      <c r="AG75" s="696"/>
      <c r="AH75" s="529"/>
      <c r="AI75" s="344"/>
      <c r="AJ75" s="527"/>
      <c r="AK75" s="539"/>
      <c r="AL75" s="531"/>
      <c r="AM75" s="528"/>
      <c r="AN75" s="527"/>
      <c r="AO75" s="717"/>
      <c r="AP75" s="531"/>
      <c r="AQ75" s="318"/>
      <c r="AR75" s="318"/>
      <c r="AS75" s="318"/>
      <c r="AT75" s="84"/>
      <c r="AU75" s="84"/>
      <c r="AV75" s="84"/>
    </row>
    <row r="76" spans="2:48" ht="10.5">
      <c r="B76" s="462" t="s">
        <v>61</v>
      </c>
      <c r="C76" s="463"/>
      <c r="D76" s="463"/>
      <c r="E76" s="86"/>
      <c r="F76" s="339"/>
      <c r="G76" s="340"/>
      <c r="H76" s="340"/>
      <c r="I76" s="340"/>
      <c r="J76" s="340"/>
      <c r="K76" s="341"/>
      <c r="L76" s="342"/>
      <c r="M76" s="342"/>
      <c r="N76" s="342"/>
      <c r="O76" s="338"/>
      <c r="P76" s="539"/>
      <c r="Q76" s="528"/>
      <c r="R76" s="528"/>
      <c r="S76" s="531"/>
      <c r="T76" s="669"/>
      <c r="U76" s="697"/>
      <c r="V76" s="728"/>
      <c r="W76" s="669"/>
      <c r="X76" s="717"/>
      <c r="Y76" s="529"/>
      <c r="Z76" s="717"/>
      <c r="AA76" s="85"/>
      <c r="AB76" s="531"/>
      <c r="AC76" s="669"/>
      <c r="AD76" s="717"/>
      <c r="AE76" s="528"/>
      <c r="AF76" s="717"/>
      <c r="AG76" s="85"/>
      <c r="AH76" s="531"/>
      <c r="AI76" s="344"/>
      <c r="AJ76" s="728"/>
      <c r="AK76" s="717"/>
      <c r="AL76" s="531"/>
      <c r="AM76" s="669"/>
      <c r="AN76" s="728"/>
      <c r="AO76" s="717"/>
      <c r="AP76" s="531"/>
      <c r="AQ76" s="318"/>
      <c r="AR76" s="318"/>
      <c r="AS76" s="318"/>
      <c r="AT76" s="84"/>
      <c r="AU76" s="84"/>
      <c r="AV76" s="84"/>
    </row>
    <row r="77" spans="2:45" ht="10.5">
      <c r="B77" s="116" t="s">
        <v>59</v>
      </c>
      <c r="C77" s="464"/>
      <c r="D77" s="465"/>
      <c r="E77" s="114"/>
      <c r="F77" s="336"/>
      <c r="G77" s="114"/>
      <c r="H77" s="126"/>
      <c r="I77" s="126"/>
      <c r="J77" s="126"/>
      <c r="K77" s="126"/>
      <c r="L77" s="332"/>
      <c r="M77" s="332"/>
      <c r="N77" s="332"/>
      <c r="O77" s="333"/>
      <c r="P77" s="576"/>
      <c r="Q77" s="19"/>
      <c r="R77" s="17"/>
      <c r="S77" s="135"/>
      <c r="T77" s="528"/>
      <c r="U77" s="696"/>
      <c r="V77" s="527"/>
      <c r="W77" s="528"/>
      <c r="X77" s="539"/>
      <c r="Y77" s="529"/>
      <c r="Z77" s="539"/>
      <c r="AA77" s="696"/>
      <c r="AB77" s="529"/>
      <c r="AC77" s="669"/>
      <c r="AD77" s="539"/>
      <c r="AE77" s="528"/>
      <c r="AF77" s="539"/>
      <c r="AG77" s="696"/>
      <c r="AH77" s="529"/>
      <c r="AI77" s="344"/>
      <c r="AJ77" s="527"/>
      <c r="AK77" s="539"/>
      <c r="AL77" s="531"/>
      <c r="AM77" s="528"/>
      <c r="AN77" s="527"/>
      <c r="AO77" s="717"/>
      <c r="AP77" s="531"/>
      <c r="AQ77" s="319"/>
      <c r="AR77" s="319"/>
      <c r="AS77" s="319"/>
    </row>
    <row r="78" spans="1:42" ht="6" customHeight="1">
      <c r="A78" s="76"/>
      <c r="E78" s="85"/>
      <c r="F78" s="343"/>
      <c r="G78" s="329"/>
      <c r="H78" s="340"/>
      <c r="I78" s="340"/>
      <c r="J78" s="340"/>
      <c r="K78" s="340"/>
      <c r="L78" s="341"/>
      <c r="M78" s="341"/>
      <c r="N78" s="341"/>
      <c r="O78" s="342"/>
      <c r="P78" s="539"/>
      <c r="Q78" s="527"/>
      <c r="R78" s="528"/>
      <c r="S78" s="529"/>
      <c r="T78" s="669"/>
      <c r="U78" s="85"/>
      <c r="V78" s="728"/>
      <c r="W78" s="17"/>
      <c r="X78" s="724"/>
      <c r="Y78" s="555"/>
      <c r="Z78" s="724"/>
      <c r="AA78" s="683"/>
      <c r="AB78" s="555"/>
      <c r="AC78" s="669"/>
      <c r="AD78" s="724"/>
      <c r="AE78" s="683"/>
      <c r="AF78" s="717"/>
      <c r="AG78" s="1079"/>
      <c r="AH78" s="555"/>
      <c r="AI78" s="334"/>
      <c r="AJ78" s="729"/>
      <c r="AK78" s="724"/>
      <c r="AL78" s="531"/>
      <c r="AM78" s="683"/>
      <c r="AN78" s="729"/>
      <c r="AO78" s="717"/>
      <c r="AP78" s="531"/>
    </row>
    <row r="79" spans="1:35" ht="10.5">
      <c r="A79" s="76"/>
      <c r="B79" s="466"/>
      <c r="E79" s="77"/>
      <c r="F79" s="467"/>
      <c r="G79" s="347"/>
      <c r="H79" s="347"/>
      <c r="I79" s="340"/>
      <c r="J79" s="468"/>
      <c r="K79" s="338"/>
      <c r="L79" s="335"/>
      <c r="M79" s="335"/>
      <c r="N79" s="335"/>
      <c r="O79" s="469"/>
      <c r="P79" s="577"/>
      <c r="Q79" s="556"/>
      <c r="R79" s="556"/>
      <c r="U79" s="557"/>
      <c r="AA79" s="728"/>
      <c r="AB79" s="531"/>
      <c r="AD79" s="717"/>
      <c r="AE79" s="558"/>
      <c r="AG79" s="557"/>
      <c r="AI79" s="396"/>
    </row>
    <row r="80" spans="1:35" ht="10.5">
      <c r="A80" s="76"/>
      <c r="E80" s="77"/>
      <c r="F80" s="467"/>
      <c r="G80" s="347"/>
      <c r="H80" s="347"/>
      <c r="I80" s="340"/>
      <c r="J80" s="468"/>
      <c r="K80" s="338"/>
      <c r="L80" s="335"/>
      <c r="M80" s="335"/>
      <c r="N80" s="335"/>
      <c r="O80" s="469"/>
      <c r="P80" s="577"/>
      <c r="Q80" s="556"/>
      <c r="R80" s="556"/>
      <c r="U80" s="557"/>
      <c r="AA80" s="728"/>
      <c r="AB80" s="531"/>
      <c r="AD80" s="717"/>
      <c r="AE80" s="558"/>
      <c r="AG80" s="557"/>
      <c r="AI80" s="396"/>
    </row>
    <row r="81" spans="1:35" ht="10.5">
      <c r="A81" s="76"/>
      <c r="B81" s="470"/>
      <c r="E81" s="77"/>
      <c r="F81" s="467"/>
      <c r="G81" s="347"/>
      <c r="H81" s="347"/>
      <c r="I81" s="340"/>
      <c r="J81" s="468"/>
      <c r="K81" s="338"/>
      <c r="L81" s="335"/>
      <c r="M81" s="335"/>
      <c r="N81" s="335"/>
      <c r="O81" s="469"/>
      <c r="P81" s="577"/>
      <c r="Q81" s="556"/>
      <c r="R81" s="556"/>
      <c r="U81" s="557"/>
      <c r="AA81" s="728"/>
      <c r="AB81" s="531"/>
      <c r="AD81" s="717"/>
      <c r="AE81" s="558"/>
      <c r="AG81" s="557"/>
      <c r="AI81" s="396"/>
    </row>
    <row r="82" spans="1:35" ht="10.5">
      <c r="A82" s="76"/>
      <c r="E82" s="77"/>
      <c r="F82" s="467"/>
      <c r="G82" s="347"/>
      <c r="H82" s="347"/>
      <c r="I82" s="340"/>
      <c r="J82" s="468"/>
      <c r="K82" s="338"/>
      <c r="L82" s="335"/>
      <c r="M82" s="335"/>
      <c r="N82" s="335"/>
      <c r="O82" s="469"/>
      <c r="P82" s="577"/>
      <c r="Q82" s="556"/>
      <c r="R82" s="556"/>
      <c r="U82" s="557"/>
      <c r="AA82" s="728"/>
      <c r="AB82" s="531"/>
      <c r="AD82" s="717"/>
      <c r="AE82" s="558"/>
      <c r="AG82" s="557"/>
      <c r="AI82" s="396"/>
    </row>
    <row r="83" spans="1:35" ht="10.5">
      <c r="A83" s="76"/>
      <c r="E83" s="77"/>
      <c r="F83" s="467"/>
      <c r="G83" s="347"/>
      <c r="H83" s="347"/>
      <c r="I83" s="340"/>
      <c r="J83" s="468"/>
      <c r="K83" s="338"/>
      <c r="L83" s="335"/>
      <c r="M83" s="335"/>
      <c r="N83" s="335"/>
      <c r="O83" s="469"/>
      <c r="P83" s="577"/>
      <c r="Q83" s="556"/>
      <c r="R83" s="556"/>
      <c r="U83" s="557"/>
      <c r="AA83" s="728"/>
      <c r="AB83" s="531"/>
      <c r="AD83" s="717"/>
      <c r="AE83" s="558"/>
      <c r="AG83" s="557"/>
      <c r="AI83" s="396"/>
    </row>
    <row r="84" spans="1:48" ht="10.5">
      <c r="A84" s="76"/>
      <c r="E84" s="77"/>
      <c r="F84" s="467"/>
      <c r="G84" s="347"/>
      <c r="H84" s="347"/>
      <c r="I84" s="340"/>
      <c r="J84" s="468"/>
      <c r="K84" s="338"/>
      <c r="L84" s="335"/>
      <c r="M84" s="335"/>
      <c r="N84" s="335"/>
      <c r="O84" s="469"/>
      <c r="P84" s="577"/>
      <c r="Q84" s="556"/>
      <c r="R84" s="556"/>
      <c r="U84" s="557"/>
      <c r="AA84" s="728"/>
      <c r="AB84" s="531"/>
      <c r="AD84" s="717"/>
      <c r="AE84" s="558"/>
      <c r="AG84" s="557"/>
      <c r="AI84" s="396"/>
      <c r="AQ84" s="84"/>
      <c r="AR84" s="84"/>
      <c r="AS84" s="84"/>
      <c r="AT84" s="84"/>
      <c r="AU84" s="84"/>
      <c r="AV84" s="84"/>
    </row>
    <row r="85" spans="5:48" ht="10.5">
      <c r="E85" s="77"/>
      <c r="F85" s="467"/>
      <c r="G85" s="347"/>
      <c r="H85" s="347"/>
      <c r="I85" s="347"/>
      <c r="J85" s="471"/>
      <c r="K85" s="350"/>
      <c r="L85" s="351"/>
      <c r="M85" s="351"/>
      <c r="N85" s="351"/>
      <c r="O85" s="469"/>
      <c r="P85" s="577"/>
      <c r="Q85" s="556"/>
      <c r="R85" s="556"/>
      <c r="U85" s="557"/>
      <c r="AA85" s="728"/>
      <c r="AB85" s="531"/>
      <c r="AD85" s="717"/>
      <c r="AE85" s="558"/>
      <c r="AG85" s="557"/>
      <c r="AI85" s="396"/>
      <c r="AQ85" s="84"/>
      <c r="AR85" s="84"/>
      <c r="AS85" s="84"/>
      <c r="AT85" s="84"/>
      <c r="AU85" s="84"/>
      <c r="AV85" s="84"/>
    </row>
    <row r="86" spans="5:42" ht="10.5">
      <c r="E86" s="85"/>
      <c r="F86" s="343"/>
      <c r="G86" s="329"/>
      <c r="H86" s="340"/>
      <c r="I86" s="340"/>
      <c r="J86" s="340"/>
      <c r="K86" s="340"/>
      <c r="L86" s="341"/>
      <c r="M86" s="341"/>
      <c r="N86" s="341"/>
      <c r="O86" s="342"/>
      <c r="P86" s="539"/>
      <c r="Q86" s="527"/>
      <c r="R86" s="528"/>
      <c r="S86" s="529"/>
      <c r="T86" s="669"/>
      <c r="U86" s="85"/>
      <c r="V86" s="728"/>
      <c r="W86" s="669"/>
      <c r="X86" s="717"/>
      <c r="Y86" s="529"/>
      <c r="Z86" s="717"/>
      <c r="AA86" s="85"/>
      <c r="AB86" s="531"/>
      <c r="AC86" s="669"/>
      <c r="AD86" s="717"/>
      <c r="AE86" s="528"/>
      <c r="AF86" s="717"/>
      <c r="AG86" s="85"/>
      <c r="AH86" s="531"/>
      <c r="AI86" s="344"/>
      <c r="AJ86" s="728"/>
      <c r="AK86" s="717"/>
      <c r="AL86" s="531"/>
      <c r="AM86" s="669"/>
      <c r="AN86" s="728"/>
      <c r="AO86" s="717"/>
      <c r="AP86" s="531"/>
    </row>
    <row r="87" spans="5:42" ht="10.5">
      <c r="E87" s="85"/>
      <c r="F87" s="343"/>
      <c r="G87" s="329"/>
      <c r="H87" s="340"/>
      <c r="I87" s="340"/>
      <c r="J87" s="340"/>
      <c r="K87" s="340"/>
      <c r="L87" s="341"/>
      <c r="M87" s="341"/>
      <c r="N87" s="341"/>
      <c r="O87" s="342"/>
      <c r="P87" s="539"/>
      <c r="Q87" s="527"/>
      <c r="R87" s="528"/>
      <c r="S87" s="529"/>
      <c r="T87" s="669"/>
      <c r="U87" s="85"/>
      <c r="V87" s="728"/>
      <c r="W87" s="669"/>
      <c r="X87" s="717"/>
      <c r="Y87" s="529"/>
      <c r="Z87" s="717"/>
      <c r="AA87" s="85"/>
      <c r="AB87" s="531"/>
      <c r="AC87" s="669"/>
      <c r="AD87" s="717"/>
      <c r="AE87" s="528"/>
      <c r="AF87" s="717"/>
      <c r="AG87" s="85"/>
      <c r="AH87" s="531"/>
      <c r="AI87" s="344"/>
      <c r="AJ87" s="728"/>
      <c r="AK87" s="717"/>
      <c r="AL87" s="531"/>
      <c r="AM87" s="669"/>
      <c r="AN87" s="728"/>
      <c r="AO87" s="717"/>
      <c r="AP87" s="531"/>
    </row>
    <row r="88" spans="6:35" ht="10.5">
      <c r="F88" s="345"/>
      <c r="G88" s="346"/>
      <c r="H88" s="347"/>
      <c r="I88" s="347"/>
      <c r="J88" s="347"/>
      <c r="K88" s="347"/>
      <c r="L88" s="348"/>
      <c r="M88" s="348"/>
      <c r="N88" s="348"/>
      <c r="O88" s="349"/>
      <c r="P88" s="540"/>
      <c r="Q88" s="532"/>
      <c r="R88" s="533"/>
      <c r="S88" s="534"/>
      <c r="Y88" s="748"/>
      <c r="AE88" s="528"/>
      <c r="AI88" s="352"/>
    </row>
    <row r="89" spans="6:35" ht="10.5">
      <c r="F89" s="345"/>
      <c r="G89" s="346"/>
      <c r="H89" s="347"/>
      <c r="I89" s="347"/>
      <c r="J89" s="347"/>
      <c r="K89" s="347"/>
      <c r="L89" s="348"/>
      <c r="M89" s="348"/>
      <c r="N89" s="348"/>
      <c r="O89" s="349"/>
      <c r="P89" s="540"/>
      <c r="Q89" s="532"/>
      <c r="R89" s="533"/>
      <c r="S89" s="534"/>
      <c r="Y89" s="748"/>
      <c r="AE89" s="528"/>
      <c r="AI89" s="352"/>
    </row>
    <row r="90" spans="6:35" ht="10.5">
      <c r="F90" s="345"/>
      <c r="G90" s="346"/>
      <c r="H90" s="347"/>
      <c r="I90" s="347"/>
      <c r="J90" s="347"/>
      <c r="K90" s="347"/>
      <c r="L90" s="348"/>
      <c r="M90" s="348"/>
      <c r="N90" s="348"/>
      <c r="O90" s="349"/>
      <c r="P90" s="540"/>
      <c r="Q90" s="532"/>
      <c r="R90" s="533"/>
      <c r="S90" s="534"/>
      <c r="Y90" s="748"/>
      <c r="AE90" s="528"/>
      <c r="AI90" s="352"/>
    </row>
    <row r="91" spans="6:35" ht="10.5">
      <c r="F91" s="345"/>
      <c r="G91" s="346"/>
      <c r="H91" s="347"/>
      <c r="I91" s="347"/>
      <c r="J91" s="347"/>
      <c r="K91" s="347"/>
      <c r="L91" s="348"/>
      <c r="M91" s="348"/>
      <c r="N91" s="348"/>
      <c r="O91" s="349"/>
      <c r="P91" s="540"/>
      <c r="Q91" s="532"/>
      <c r="R91" s="533"/>
      <c r="S91" s="534"/>
      <c r="Y91" s="748"/>
      <c r="AE91" s="528"/>
      <c r="AI91" s="352"/>
    </row>
    <row r="92" spans="6:35" ht="10.5">
      <c r="F92" s="345"/>
      <c r="G92" s="346"/>
      <c r="H92" s="347"/>
      <c r="I92" s="347"/>
      <c r="J92" s="347"/>
      <c r="K92" s="347"/>
      <c r="L92" s="348"/>
      <c r="M92" s="348"/>
      <c r="N92" s="348"/>
      <c r="O92" s="349"/>
      <c r="P92" s="540"/>
      <c r="Q92" s="532"/>
      <c r="R92" s="533"/>
      <c r="S92" s="534"/>
      <c r="Y92" s="748"/>
      <c r="AE92" s="528"/>
      <c r="AI92" s="352"/>
    </row>
    <row r="93" spans="6:35" ht="10.5">
      <c r="F93" s="345"/>
      <c r="G93" s="346"/>
      <c r="H93" s="347"/>
      <c r="I93" s="347"/>
      <c r="J93" s="347"/>
      <c r="K93" s="347"/>
      <c r="L93" s="348"/>
      <c r="M93" s="348"/>
      <c r="N93" s="348"/>
      <c r="O93" s="349"/>
      <c r="P93" s="540"/>
      <c r="Q93" s="532"/>
      <c r="R93" s="533"/>
      <c r="S93" s="534"/>
      <c r="Y93" s="748"/>
      <c r="AE93" s="528"/>
      <c r="AI93" s="352"/>
    </row>
    <row r="94" spans="6:35" ht="10.5">
      <c r="F94" s="345"/>
      <c r="G94" s="346"/>
      <c r="H94" s="347"/>
      <c r="I94" s="347"/>
      <c r="J94" s="347"/>
      <c r="K94" s="347"/>
      <c r="L94" s="348"/>
      <c r="M94" s="348"/>
      <c r="N94" s="348"/>
      <c r="O94" s="349"/>
      <c r="P94" s="540"/>
      <c r="Q94" s="532"/>
      <c r="R94" s="533"/>
      <c r="S94" s="534"/>
      <c r="AE94" s="528"/>
      <c r="AI94" s="352"/>
    </row>
    <row r="95" spans="16:35" ht="10.5">
      <c r="P95" s="540"/>
      <c r="Q95" s="532"/>
      <c r="R95" s="533"/>
      <c r="S95" s="534"/>
      <c r="AE95" s="528"/>
      <c r="AI95" s="240"/>
    </row>
    <row r="96" spans="16:35" ht="10.5">
      <c r="P96" s="540"/>
      <c r="Q96" s="532"/>
      <c r="R96" s="533"/>
      <c r="S96" s="534"/>
      <c r="AE96" s="528"/>
      <c r="AI96" s="240"/>
    </row>
    <row r="97" spans="16:35" ht="10.5">
      <c r="P97" s="540"/>
      <c r="Q97" s="532"/>
      <c r="R97" s="533"/>
      <c r="S97" s="534"/>
      <c r="AE97" s="528"/>
      <c r="AI97" s="240"/>
    </row>
    <row r="98" spans="16:35" ht="10.5">
      <c r="P98" s="540"/>
      <c r="Q98" s="532"/>
      <c r="R98" s="533"/>
      <c r="S98" s="534"/>
      <c r="AE98" s="528"/>
      <c r="AI98" s="240"/>
    </row>
    <row r="99" spans="16:35" ht="10.5">
      <c r="P99" s="540"/>
      <c r="Q99" s="532"/>
      <c r="R99" s="533"/>
      <c r="S99" s="534"/>
      <c r="AE99" s="528"/>
      <c r="AI99" s="240"/>
    </row>
    <row r="100" spans="31:35" ht="10.5">
      <c r="AE100" s="528"/>
      <c r="AI100" s="240"/>
    </row>
  </sheetData>
  <sheetProtection/>
  <printOptions/>
  <pageMargins left="0.7" right="0.7" top="0.75" bottom="0.75" header="0.3" footer="0.3"/>
  <pageSetup horizontalDpi="600" verticalDpi="600" orientation="landscape" r:id="rId1"/>
  <ignoredErrors>
    <ignoredError sqref="L11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DI106"/>
  <sheetViews>
    <sheetView zoomScalePageLayoutView="0" workbookViewId="0" topLeftCell="A2">
      <pane xSplit="2" topLeftCell="C1" activePane="topRight" state="frozen"/>
      <selection pane="topLeft" activeCell="A1" sqref="A1"/>
      <selection pane="topRight" activeCell="H18" sqref="H18"/>
    </sheetView>
  </sheetViews>
  <sheetFormatPr defaultColWidth="9.140625" defaultRowHeight="15"/>
  <cols>
    <col min="1" max="1" width="7.28125" style="1" customWidth="1"/>
    <col min="2" max="2" width="16.7109375" style="1" customWidth="1"/>
    <col min="3" max="3" width="15.140625" style="1" customWidth="1"/>
    <col min="4" max="4" width="25.421875" style="1" customWidth="1"/>
    <col min="5" max="5" width="5.7109375" style="1" customWidth="1"/>
    <col min="6" max="6" width="6.421875" style="7" customWidth="1"/>
    <col min="7" max="8" width="4.28125" style="9" customWidth="1"/>
    <col min="9" max="9" width="4.8515625" style="138" customWidth="1"/>
    <col min="10" max="10" width="4.28125" style="5" customWidth="1"/>
    <col min="11" max="11" width="4.28125" style="542" customWidth="1"/>
    <col min="12" max="12" width="4.28125" style="9" customWidth="1"/>
    <col min="13" max="13" width="4.28125" style="265" customWidth="1"/>
    <col min="14" max="14" width="4.28125" style="308" customWidth="1"/>
    <col min="15" max="15" width="4.28125" style="542" customWidth="1"/>
    <col min="16" max="16" width="4.28125" style="58" customWidth="1"/>
    <col min="17" max="17" width="4.28125" style="138" customWidth="1"/>
    <col min="18" max="18" width="4.28125" style="939" customWidth="1"/>
    <col min="19" max="19" width="4.28125" style="542" customWidth="1"/>
    <col min="20" max="20" width="4.28125" style="56" customWidth="1"/>
    <col min="21" max="21" width="4.28125" style="308" customWidth="1"/>
    <col min="22" max="22" width="4.28125" style="265" customWidth="1"/>
    <col min="23" max="113" width="9.140625" style="54" customWidth="1"/>
    <col min="114" max="16384" width="9.140625" style="1" customWidth="1"/>
  </cols>
  <sheetData>
    <row r="1" spans="1:22" ht="166.5" customHeight="1">
      <c r="A1" s="159" t="s">
        <v>97</v>
      </c>
      <c r="B1" s="163" t="s">
        <v>261</v>
      </c>
      <c r="C1" s="164"/>
      <c r="D1" s="165" t="s">
        <v>1</v>
      </c>
      <c r="E1" s="159" t="s">
        <v>2</v>
      </c>
      <c r="F1" s="142" t="s">
        <v>262</v>
      </c>
      <c r="G1" s="144" t="s">
        <v>263</v>
      </c>
      <c r="H1" s="145" t="s">
        <v>264</v>
      </c>
      <c r="I1" s="482" t="s">
        <v>266</v>
      </c>
      <c r="J1" s="181" t="s">
        <v>265</v>
      </c>
      <c r="K1" s="493" t="s">
        <v>99</v>
      </c>
      <c r="L1" s="154" t="s">
        <v>100</v>
      </c>
      <c r="M1" s="227" t="s">
        <v>101</v>
      </c>
      <c r="N1" s="228" t="s">
        <v>109</v>
      </c>
      <c r="O1" s="484" t="s">
        <v>106</v>
      </c>
      <c r="P1" s="227" t="s">
        <v>117</v>
      </c>
      <c r="Q1" s="484" t="s">
        <v>526</v>
      </c>
      <c r="R1" s="227" t="s">
        <v>694</v>
      </c>
      <c r="S1" s="484" t="s">
        <v>527</v>
      </c>
      <c r="T1" s="156" t="s">
        <v>108</v>
      </c>
      <c r="U1" s="158" t="s">
        <v>111</v>
      </c>
      <c r="V1" s="1327" t="s">
        <v>762</v>
      </c>
    </row>
    <row r="2" spans="1:113" s="57" customFormat="1" ht="15.75" thickBot="1">
      <c r="A2" s="200"/>
      <c r="B2" s="187"/>
      <c r="C2" s="41"/>
      <c r="D2" s="188"/>
      <c r="E2" s="229"/>
      <c r="F2" s="230"/>
      <c r="G2" s="355"/>
      <c r="H2" s="231"/>
      <c r="I2" s="236"/>
      <c r="J2" s="232"/>
      <c r="K2" s="579"/>
      <c r="L2" s="2"/>
      <c r="M2" s="564"/>
      <c r="N2" s="559"/>
      <c r="O2" s="714"/>
      <c r="P2" s="564"/>
      <c r="Q2" s="244"/>
      <c r="R2" s="698"/>
      <c r="S2" s="714"/>
      <c r="T2" s="235"/>
      <c r="U2" s="730"/>
      <c r="V2" s="1328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</row>
    <row r="3" spans="1:113" s="14" customFormat="1" ht="15">
      <c r="A3" s="202" t="s">
        <v>684</v>
      </c>
      <c r="B3" s="203" t="s">
        <v>377</v>
      </c>
      <c r="C3" s="34" t="s">
        <v>50</v>
      </c>
      <c r="D3" s="494" t="s">
        <v>51</v>
      </c>
      <c r="E3" s="161">
        <v>1</v>
      </c>
      <c r="F3" s="621">
        <f>G3+I3+J3</f>
        <v>25</v>
      </c>
      <c r="G3" s="149">
        <f>L3+T3</f>
        <v>0</v>
      </c>
      <c r="H3" s="134">
        <f>N3+U3</f>
        <v>0</v>
      </c>
      <c r="I3" s="485">
        <f>K3+O3+Q3+S3</f>
        <v>0</v>
      </c>
      <c r="J3" s="150">
        <f>M3+R3+V3+P3</f>
        <v>25</v>
      </c>
      <c r="K3" s="580"/>
      <c r="L3" s="569"/>
      <c r="M3" s="563"/>
      <c r="N3" s="560"/>
      <c r="O3" s="715"/>
      <c r="P3" s="63">
        <v>25</v>
      </c>
      <c r="Q3" s="945"/>
      <c r="R3" s="388"/>
      <c r="S3" s="715"/>
      <c r="T3" s="387"/>
      <c r="U3" s="411"/>
      <c r="V3" s="1282"/>
      <c r="W3" s="285"/>
      <c r="X3" s="285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</row>
    <row r="4" spans="1:113" s="14" customFormat="1" ht="15">
      <c r="A4" s="201" t="s">
        <v>684</v>
      </c>
      <c r="B4" s="191" t="s">
        <v>353</v>
      </c>
      <c r="C4" s="27" t="s">
        <v>65</v>
      </c>
      <c r="D4" s="494" t="s">
        <v>53</v>
      </c>
      <c r="E4" s="161">
        <v>2</v>
      </c>
      <c r="F4" s="621">
        <f>G4+I4+J4</f>
        <v>20</v>
      </c>
      <c r="G4" s="149">
        <f>L4+T4</f>
        <v>0</v>
      </c>
      <c r="H4" s="134">
        <f>N4+U4</f>
        <v>0</v>
      </c>
      <c r="I4" s="485">
        <f>K4+O4+Q4+S4</f>
        <v>0</v>
      </c>
      <c r="J4" s="150">
        <f>M4+R4+V4+P4</f>
        <v>20</v>
      </c>
      <c r="K4" s="580"/>
      <c r="L4" s="569"/>
      <c r="M4" s="563"/>
      <c r="N4" s="560"/>
      <c r="O4" s="649"/>
      <c r="P4" s="63">
        <v>20</v>
      </c>
      <c r="Q4" s="920"/>
      <c r="R4" s="63"/>
      <c r="S4" s="649"/>
      <c r="T4" s="72"/>
      <c r="U4" s="237"/>
      <c r="V4" s="1282"/>
      <c r="W4" s="285"/>
      <c r="X4" s="285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</row>
    <row r="5" spans="1:113" s="14" customFormat="1" ht="15">
      <c r="A5" s="202" t="s">
        <v>684</v>
      </c>
      <c r="B5" s="203" t="s">
        <v>291</v>
      </c>
      <c r="C5" s="34" t="s">
        <v>66</v>
      </c>
      <c r="D5" s="494" t="s">
        <v>53</v>
      </c>
      <c r="E5" s="161">
        <v>3</v>
      </c>
      <c r="F5" s="621">
        <f>G5+I5+J5</f>
        <v>15</v>
      </c>
      <c r="G5" s="149">
        <f>L5+T5</f>
        <v>0</v>
      </c>
      <c r="H5" s="134">
        <f>N5+U5</f>
        <v>0</v>
      </c>
      <c r="I5" s="485">
        <f>K5+O5+Q5+S5</f>
        <v>0</v>
      </c>
      <c r="J5" s="150">
        <f>M5+R5+V5+P5</f>
        <v>15</v>
      </c>
      <c r="K5" s="581"/>
      <c r="L5" s="282"/>
      <c r="M5" s="563"/>
      <c r="N5" s="560"/>
      <c r="O5" s="1277"/>
      <c r="P5" s="65">
        <v>15</v>
      </c>
      <c r="Q5" s="674"/>
      <c r="R5" s="686"/>
      <c r="S5" s="1277"/>
      <c r="T5" s="1278"/>
      <c r="U5" s="1279"/>
      <c r="V5" s="1282"/>
      <c r="W5" s="285"/>
      <c r="X5" s="285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</row>
    <row r="6" spans="1:113" s="14" customFormat="1" ht="15">
      <c r="A6" s="202" t="s">
        <v>684</v>
      </c>
      <c r="B6" s="203" t="s">
        <v>751</v>
      </c>
      <c r="C6" s="34" t="s">
        <v>43</v>
      </c>
      <c r="D6" s="494" t="s">
        <v>54</v>
      </c>
      <c r="E6" s="161">
        <v>4</v>
      </c>
      <c r="F6" s="621">
        <f>G6+I6+J6</f>
        <v>6</v>
      </c>
      <c r="G6" s="149">
        <f>L6+T6</f>
        <v>0</v>
      </c>
      <c r="H6" s="134">
        <f>N6+U6</f>
        <v>0</v>
      </c>
      <c r="I6" s="485">
        <f>K6+O6+Q6+S6</f>
        <v>6</v>
      </c>
      <c r="J6" s="150">
        <f>M6+R6+V6+P6</f>
        <v>0</v>
      </c>
      <c r="K6" s="581"/>
      <c r="L6" s="569"/>
      <c r="M6" s="563"/>
      <c r="N6" s="560"/>
      <c r="O6" s="852"/>
      <c r="P6" s="949"/>
      <c r="Q6" s="947"/>
      <c r="R6" s="1086"/>
      <c r="S6" s="1093">
        <v>6</v>
      </c>
      <c r="T6" s="1081"/>
      <c r="U6" s="1082"/>
      <c r="V6" s="1282"/>
      <c r="W6" s="285"/>
      <c r="X6" s="285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</row>
    <row r="7" spans="1:22" ht="15.75" thickBot="1">
      <c r="A7" s="200"/>
      <c r="B7" s="187"/>
      <c r="C7" s="41"/>
      <c r="D7" s="188"/>
      <c r="E7" s="229"/>
      <c r="F7" s="230"/>
      <c r="G7" s="355"/>
      <c r="H7" s="231"/>
      <c r="I7" s="236"/>
      <c r="J7" s="232"/>
      <c r="K7" s="579"/>
      <c r="L7" s="2"/>
      <c r="M7" s="564"/>
      <c r="N7" s="559"/>
      <c r="O7" s="714"/>
      <c r="P7" s="564"/>
      <c r="Q7" s="244"/>
      <c r="R7" s="698"/>
      <c r="S7" s="714"/>
      <c r="T7" s="235"/>
      <c r="U7" s="730"/>
      <c r="V7" s="1328"/>
    </row>
    <row r="8" spans="1:113" s="14" customFormat="1" ht="15">
      <c r="A8" s="202" t="s">
        <v>87</v>
      </c>
      <c r="B8" s="203" t="s">
        <v>711</v>
      </c>
      <c r="C8" s="34" t="s">
        <v>712</v>
      </c>
      <c r="D8" s="494" t="s">
        <v>5</v>
      </c>
      <c r="E8" s="161">
        <v>1</v>
      </c>
      <c r="F8" s="621">
        <f>G8+I8+J8</f>
        <v>45</v>
      </c>
      <c r="G8" s="149">
        <f>L8+T8</f>
        <v>0</v>
      </c>
      <c r="H8" s="134">
        <f>N8+U8</f>
        <v>0</v>
      </c>
      <c r="I8" s="485">
        <f>K8+O8+Q8+S8</f>
        <v>25</v>
      </c>
      <c r="J8" s="150">
        <f>M8+R8+V8+P8</f>
        <v>20</v>
      </c>
      <c r="K8" s="580"/>
      <c r="L8" s="569"/>
      <c r="M8" s="563"/>
      <c r="N8" s="560"/>
      <c r="O8" s="715"/>
      <c r="P8" s="63"/>
      <c r="Q8" s="945"/>
      <c r="R8" s="388">
        <v>20</v>
      </c>
      <c r="S8" s="715">
        <v>25</v>
      </c>
      <c r="T8" s="387"/>
      <c r="U8" s="411"/>
      <c r="V8" s="1282"/>
      <c r="W8" s="285"/>
      <c r="X8" s="285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</row>
    <row r="9" spans="1:113" s="14" customFormat="1" ht="15">
      <c r="A9" s="202" t="s">
        <v>87</v>
      </c>
      <c r="B9" s="203" t="s">
        <v>481</v>
      </c>
      <c r="C9" s="34" t="s">
        <v>482</v>
      </c>
      <c r="D9" s="494" t="s">
        <v>51</v>
      </c>
      <c r="E9" s="161">
        <v>2</v>
      </c>
      <c r="F9" s="621">
        <f>G9+I9+J9</f>
        <v>14</v>
      </c>
      <c r="G9" s="149">
        <f>L9+T9</f>
        <v>8</v>
      </c>
      <c r="H9" s="134">
        <f>N9+U9</f>
        <v>10</v>
      </c>
      <c r="I9" s="485">
        <f>K9+O9+Q9+S9</f>
        <v>0</v>
      </c>
      <c r="J9" s="150">
        <f>M9+R9+V9+P9</f>
        <v>6</v>
      </c>
      <c r="K9" s="580"/>
      <c r="L9" s="569">
        <v>8</v>
      </c>
      <c r="M9" s="563">
        <v>6</v>
      </c>
      <c r="N9" s="560">
        <v>10</v>
      </c>
      <c r="O9" s="721"/>
      <c r="P9" s="63"/>
      <c r="Q9" s="674"/>
      <c r="R9" s="686"/>
      <c r="S9" s="721"/>
      <c r="T9" s="695"/>
      <c r="U9" s="685"/>
      <c r="V9" s="1282"/>
      <c r="W9" s="285"/>
      <c r="X9" s="285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</row>
    <row r="10" spans="1:113" s="14" customFormat="1" ht="15">
      <c r="A10" s="202" t="s">
        <v>87</v>
      </c>
      <c r="B10" s="203" t="s">
        <v>648</v>
      </c>
      <c r="C10" s="34" t="s">
        <v>624</v>
      </c>
      <c r="D10" s="494" t="s">
        <v>54</v>
      </c>
      <c r="E10" s="161">
        <v>3</v>
      </c>
      <c r="F10" s="621">
        <f>G10+I10+J10</f>
        <v>4</v>
      </c>
      <c r="G10" s="149">
        <f>L10+T10</f>
        <v>0</v>
      </c>
      <c r="H10" s="134">
        <f>N10+U10</f>
        <v>0</v>
      </c>
      <c r="I10" s="485">
        <f>K10+O10+Q10+S10</f>
        <v>4</v>
      </c>
      <c r="J10" s="150">
        <f>M10+R10+V10+P10</f>
        <v>0</v>
      </c>
      <c r="K10" s="580"/>
      <c r="L10" s="569"/>
      <c r="M10" s="563"/>
      <c r="N10" s="560"/>
      <c r="O10" s="721">
        <v>4</v>
      </c>
      <c r="P10" s="63"/>
      <c r="Q10" s="674"/>
      <c r="R10" s="686"/>
      <c r="S10" s="721"/>
      <c r="T10" s="695"/>
      <c r="U10" s="685"/>
      <c r="V10" s="1282"/>
      <c r="W10" s="285"/>
      <c r="X10" s="285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</row>
    <row r="11" spans="1:113" s="14" customFormat="1" ht="15">
      <c r="A11" s="202" t="s">
        <v>87</v>
      </c>
      <c r="B11" s="203" t="s">
        <v>489</v>
      </c>
      <c r="C11" s="34" t="s">
        <v>490</v>
      </c>
      <c r="D11" s="494" t="s">
        <v>734</v>
      </c>
      <c r="E11" s="161">
        <v>4</v>
      </c>
      <c r="F11" s="621">
        <f>G11+I11+J11</f>
        <v>2</v>
      </c>
      <c r="G11" s="149">
        <f>L11+T11</f>
        <v>0</v>
      </c>
      <c r="H11" s="134">
        <f>N11+U11</f>
        <v>2</v>
      </c>
      <c r="I11" s="485">
        <f>K11+O11+Q11+S11</f>
        <v>2</v>
      </c>
      <c r="J11" s="150">
        <f>M11+R11+V11+P11</f>
        <v>0</v>
      </c>
      <c r="K11" s="581">
        <v>2</v>
      </c>
      <c r="L11" s="282"/>
      <c r="M11" s="563"/>
      <c r="N11" s="560">
        <v>2</v>
      </c>
      <c r="O11" s="650"/>
      <c r="P11" s="65"/>
      <c r="Q11" s="920"/>
      <c r="R11" s="63"/>
      <c r="S11" s="650"/>
      <c r="T11" s="74"/>
      <c r="U11" s="238"/>
      <c r="V11" s="1282"/>
      <c r="W11" s="285"/>
      <c r="X11" s="285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</row>
    <row r="12" spans="1:113" s="57" customFormat="1" ht="15">
      <c r="A12" s="200"/>
      <c r="B12" s="187"/>
      <c r="C12" s="41"/>
      <c r="D12" s="495"/>
      <c r="E12" s="160"/>
      <c r="F12" s="143"/>
      <c r="G12" s="147"/>
      <c r="H12" s="222"/>
      <c r="I12" s="226"/>
      <c r="J12" s="148"/>
      <c r="K12" s="579"/>
      <c r="L12" s="286"/>
      <c r="M12" s="564"/>
      <c r="N12" s="559"/>
      <c r="O12" s="851"/>
      <c r="P12" s="564"/>
      <c r="Q12" s="946"/>
      <c r="R12" s="564"/>
      <c r="S12" s="725"/>
      <c r="T12" s="1080"/>
      <c r="U12" s="559"/>
      <c r="V12" s="1283"/>
      <c r="W12" s="285"/>
      <c r="X12" s="285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</row>
    <row r="13" spans="1:113" s="14" customFormat="1" ht="15">
      <c r="A13" s="201" t="s">
        <v>88</v>
      </c>
      <c r="B13" s="191" t="s">
        <v>473</v>
      </c>
      <c r="C13" s="27" t="s">
        <v>38</v>
      </c>
      <c r="D13" s="496" t="s">
        <v>5</v>
      </c>
      <c r="E13" s="161">
        <v>1</v>
      </c>
      <c r="F13" s="621">
        <f aca="true" t="shared" si="0" ref="F13:F24">G13+I13+J13</f>
        <v>85</v>
      </c>
      <c r="G13" s="149">
        <f aca="true" t="shared" si="1" ref="G13:G24">L13+T13</f>
        <v>20</v>
      </c>
      <c r="H13" s="134">
        <f aca="true" t="shared" si="2" ref="H13:H24">N13+U13</f>
        <v>25</v>
      </c>
      <c r="I13" s="485">
        <f aca="true" t="shared" si="3" ref="I13:I24">K13+O13+Q13+S13</f>
        <v>20</v>
      </c>
      <c r="J13" s="150">
        <f aca="true" t="shared" si="4" ref="J13:J24">M13+R13+V13+P13</f>
        <v>45</v>
      </c>
      <c r="K13" s="581">
        <v>20</v>
      </c>
      <c r="L13" s="569">
        <v>20</v>
      </c>
      <c r="M13" s="563">
        <v>20</v>
      </c>
      <c r="N13" s="560">
        <v>25</v>
      </c>
      <c r="O13" s="852"/>
      <c r="P13" s="949">
        <v>25</v>
      </c>
      <c r="Q13" s="947"/>
      <c r="R13" s="1086"/>
      <c r="S13" s="1093"/>
      <c r="T13" s="1081"/>
      <c r="U13" s="1082"/>
      <c r="V13" s="1282"/>
      <c r="W13" s="285"/>
      <c r="X13" s="285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</row>
    <row r="14" spans="1:113" s="14" customFormat="1" ht="15">
      <c r="A14" s="201" t="s">
        <v>88</v>
      </c>
      <c r="B14" s="191" t="s">
        <v>713</v>
      </c>
      <c r="C14" s="27" t="s">
        <v>714</v>
      </c>
      <c r="D14" s="494" t="s">
        <v>54</v>
      </c>
      <c r="E14" s="161">
        <v>2</v>
      </c>
      <c r="F14" s="621">
        <f t="shared" si="0"/>
        <v>57</v>
      </c>
      <c r="G14" s="149">
        <f t="shared" si="1"/>
        <v>12</v>
      </c>
      <c r="H14" s="134">
        <f t="shared" si="2"/>
        <v>20</v>
      </c>
      <c r="I14" s="485">
        <f t="shared" si="3"/>
        <v>25</v>
      </c>
      <c r="J14" s="150">
        <f t="shared" si="4"/>
        <v>20</v>
      </c>
      <c r="K14" s="581"/>
      <c r="L14" s="569"/>
      <c r="M14" s="563"/>
      <c r="N14" s="560"/>
      <c r="O14" s="852"/>
      <c r="P14" s="949"/>
      <c r="Q14" s="947"/>
      <c r="R14" s="1086">
        <v>20</v>
      </c>
      <c r="S14" s="1093">
        <v>25</v>
      </c>
      <c r="T14" s="1081">
        <v>12</v>
      </c>
      <c r="U14" s="1082">
        <v>20</v>
      </c>
      <c r="V14" s="1282"/>
      <c r="W14" s="285"/>
      <c r="X14" s="285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</row>
    <row r="15" spans="1:113" s="14" customFormat="1" ht="15">
      <c r="A15" s="201" t="s">
        <v>88</v>
      </c>
      <c r="B15" s="191" t="s">
        <v>639</v>
      </c>
      <c r="C15" s="27" t="s">
        <v>146</v>
      </c>
      <c r="D15" s="494" t="s">
        <v>5</v>
      </c>
      <c r="E15" s="161">
        <v>2</v>
      </c>
      <c r="F15" s="621">
        <f t="shared" si="0"/>
        <v>57</v>
      </c>
      <c r="G15" s="149">
        <f t="shared" si="1"/>
        <v>6</v>
      </c>
      <c r="H15" s="134">
        <f t="shared" si="2"/>
        <v>10</v>
      </c>
      <c r="I15" s="485">
        <f t="shared" si="3"/>
        <v>35</v>
      </c>
      <c r="J15" s="150">
        <f t="shared" si="4"/>
        <v>16</v>
      </c>
      <c r="K15" s="581"/>
      <c r="L15" s="569"/>
      <c r="M15" s="563"/>
      <c r="N15" s="560"/>
      <c r="O15" s="852">
        <v>15</v>
      </c>
      <c r="P15" s="949">
        <v>10</v>
      </c>
      <c r="Q15" s="947"/>
      <c r="R15" s="1086">
        <v>6</v>
      </c>
      <c r="S15" s="1093">
        <v>20</v>
      </c>
      <c r="T15" s="1081">
        <v>6</v>
      </c>
      <c r="U15" s="1082">
        <v>10</v>
      </c>
      <c r="V15" s="1282"/>
      <c r="W15" s="285"/>
      <c r="X15" s="285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</row>
    <row r="16" spans="1:113" s="14" customFormat="1" ht="15">
      <c r="A16" s="201" t="s">
        <v>88</v>
      </c>
      <c r="B16" s="191" t="s">
        <v>474</v>
      </c>
      <c r="C16" s="27" t="s">
        <v>475</v>
      </c>
      <c r="D16" s="494" t="s">
        <v>734</v>
      </c>
      <c r="E16" s="161">
        <v>4</v>
      </c>
      <c r="F16" s="621">
        <f t="shared" si="0"/>
        <v>53</v>
      </c>
      <c r="G16" s="149">
        <f t="shared" si="1"/>
        <v>15</v>
      </c>
      <c r="H16" s="134">
        <f t="shared" si="2"/>
        <v>20</v>
      </c>
      <c r="I16" s="485">
        <f t="shared" si="3"/>
        <v>23</v>
      </c>
      <c r="J16" s="150">
        <f t="shared" si="4"/>
        <v>15</v>
      </c>
      <c r="K16" s="581">
        <v>15</v>
      </c>
      <c r="L16" s="569">
        <v>15</v>
      </c>
      <c r="M16" s="563">
        <v>15</v>
      </c>
      <c r="N16" s="560">
        <v>20</v>
      </c>
      <c r="O16" s="852"/>
      <c r="P16" s="949"/>
      <c r="Q16" s="947"/>
      <c r="R16" s="1086"/>
      <c r="S16" s="1093">
        <v>8</v>
      </c>
      <c r="T16" s="1081"/>
      <c r="U16" s="1082"/>
      <c r="V16" s="1282"/>
      <c r="W16" s="285"/>
      <c r="X16" s="285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</row>
    <row r="17" spans="1:113" s="14" customFormat="1" ht="15">
      <c r="A17" s="201" t="s">
        <v>88</v>
      </c>
      <c r="B17" s="191" t="s">
        <v>483</v>
      </c>
      <c r="C17" s="27" t="s">
        <v>484</v>
      </c>
      <c r="D17" s="494" t="s">
        <v>734</v>
      </c>
      <c r="E17" s="161">
        <v>5</v>
      </c>
      <c r="F17" s="621">
        <f t="shared" si="0"/>
        <v>52</v>
      </c>
      <c r="G17" s="149">
        <f t="shared" si="1"/>
        <v>30</v>
      </c>
      <c r="H17" s="134">
        <f t="shared" si="2"/>
        <v>20</v>
      </c>
      <c r="I17" s="485">
        <f t="shared" si="3"/>
        <v>22</v>
      </c>
      <c r="J17" s="150">
        <f t="shared" si="4"/>
        <v>0</v>
      </c>
      <c r="K17" s="581">
        <v>12</v>
      </c>
      <c r="L17" s="569">
        <v>10</v>
      </c>
      <c r="M17" s="563"/>
      <c r="N17" s="560">
        <v>8</v>
      </c>
      <c r="O17" s="852"/>
      <c r="P17" s="949"/>
      <c r="Q17" s="947"/>
      <c r="R17" s="1086"/>
      <c r="S17" s="1093">
        <v>10</v>
      </c>
      <c r="T17" s="1081">
        <v>20</v>
      </c>
      <c r="U17" s="1082">
        <v>12</v>
      </c>
      <c r="V17" s="1282"/>
      <c r="W17" s="285"/>
      <c r="X17" s="285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</row>
    <row r="18" spans="1:113" s="14" customFormat="1" ht="15">
      <c r="A18" s="201" t="s">
        <v>88</v>
      </c>
      <c r="B18" s="191" t="s">
        <v>715</v>
      </c>
      <c r="C18" s="27" t="s">
        <v>643</v>
      </c>
      <c r="D18" s="494" t="s">
        <v>54</v>
      </c>
      <c r="E18" s="161">
        <v>6</v>
      </c>
      <c r="F18" s="621">
        <f t="shared" si="0"/>
        <v>45</v>
      </c>
      <c r="G18" s="149">
        <f t="shared" si="1"/>
        <v>15</v>
      </c>
      <c r="H18" s="134">
        <f t="shared" si="2"/>
        <v>15</v>
      </c>
      <c r="I18" s="485">
        <f t="shared" si="3"/>
        <v>15</v>
      </c>
      <c r="J18" s="150">
        <f t="shared" si="4"/>
        <v>15</v>
      </c>
      <c r="K18" s="581"/>
      <c r="L18" s="569"/>
      <c r="M18" s="563"/>
      <c r="N18" s="560"/>
      <c r="O18" s="852"/>
      <c r="P18" s="949"/>
      <c r="Q18" s="947"/>
      <c r="R18" s="1086">
        <v>15</v>
      </c>
      <c r="S18" s="1093">
        <v>15</v>
      </c>
      <c r="T18" s="1081">
        <v>15</v>
      </c>
      <c r="U18" s="1082">
        <v>15</v>
      </c>
      <c r="V18" s="1282"/>
      <c r="W18" s="285"/>
      <c r="X18" s="285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</row>
    <row r="19" spans="1:113" s="14" customFormat="1" ht="15">
      <c r="A19" s="201" t="s">
        <v>88</v>
      </c>
      <c r="B19" s="191" t="s">
        <v>640</v>
      </c>
      <c r="C19" s="27" t="s">
        <v>641</v>
      </c>
      <c r="D19" s="494" t="s">
        <v>698</v>
      </c>
      <c r="E19" s="161">
        <v>7</v>
      </c>
      <c r="F19" s="621">
        <f t="shared" si="0"/>
        <v>36</v>
      </c>
      <c r="G19" s="149">
        <f t="shared" si="1"/>
        <v>2</v>
      </c>
      <c r="H19" s="134">
        <f t="shared" si="2"/>
        <v>4</v>
      </c>
      <c r="I19" s="485">
        <f t="shared" si="3"/>
        <v>12</v>
      </c>
      <c r="J19" s="150">
        <f t="shared" si="4"/>
        <v>22</v>
      </c>
      <c r="K19" s="581"/>
      <c r="L19" s="569"/>
      <c r="M19" s="563"/>
      <c r="N19" s="560"/>
      <c r="O19" s="852">
        <v>12</v>
      </c>
      <c r="P19" s="949">
        <v>12</v>
      </c>
      <c r="Q19" s="947"/>
      <c r="R19" s="1086">
        <v>10</v>
      </c>
      <c r="S19" s="1093"/>
      <c r="T19" s="1081">
        <v>2</v>
      </c>
      <c r="U19" s="1082">
        <v>4</v>
      </c>
      <c r="V19" s="1282"/>
      <c r="W19" s="285"/>
      <c r="X19" s="285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</row>
    <row r="20" spans="1:113" s="14" customFormat="1" ht="15">
      <c r="A20" s="201" t="s">
        <v>88</v>
      </c>
      <c r="B20" s="191" t="s">
        <v>607</v>
      </c>
      <c r="C20" s="27" t="s">
        <v>608</v>
      </c>
      <c r="D20" s="494" t="s">
        <v>609</v>
      </c>
      <c r="E20" s="161">
        <v>8</v>
      </c>
      <c r="F20" s="621">
        <f t="shared" si="0"/>
        <v>35</v>
      </c>
      <c r="G20" s="149">
        <f t="shared" si="1"/>
        <v>0</v>
      </c>
      <c r="H20" s="134">
        <f t="shared" si="2"/>
        <v>0</v>
      </c>
      <c r="I20" s="485">
        <f t="shared" si="3"/>
        <v>20</v>
      </c>
      <c r="J20" s="150">
        <f t="shared" si="4"/>
        <v>15</v>
      </c>
      <c r="K20" s="581"/>
      <c r="L20" s="569"/>
      <c r="M20" s="563"/>
      <c r="N20" s="560"/>
      <c r="O20" s="852">
        <v>20</v>
      </c>
      <c r="P20" s="949">
        <v>15</v>
      </c>
      <c r="Q20" s="947"/>
      <c r="R20" s="1086"/>
      <c r="S20" s="1093"/>
      <c r="T20" s="1081"/>
      <c r="U20" s="1082"/>
      <c r="V20" s="1282"/>
      <c r="W20" s="285"/>
      <c r="X20" s="285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</row>
    <row r="21" spans="1:113" s="14" customFormat="1" ht="15">
      <c r="A21" s="201" t="s">
        <v>88</v>
      </c>
      <c r="B21" s="191" t="s">
        <v>434</v>
      </c>
      <c r="C21" s="27" t="s">
        <v>435</v>
      </c>
      <c r="D21" s="494" t="s">
        <v>53</v>
      </c>
      <c r="E21" s="161">
        <v>9</v>
      </c>
      <c r="F21" s="621">
        <f t="shared" si="0"/>
        <v>20</v>
      </c>
      <c r="G21" s="149">
        <f t="shared" si="1"/>
        <v>0</v>
      </c>
      <c r="H21" s="134">
        <f t="shared" si="2"/>
        <v>0</v>
      </c>
      <c r="I21" s="485">
        <f t="shared" si="3"/>
        <v>0</v>
      </c>
      <c r="J21" s="150">
        <f t="shared" si="4"/>
        <v>20</v>
      </c>
      <c r="K21" s="581"/>
      <c r="L21" s="569"/>
      <c r="M21" s="563"/>
      <c r="N21" s="560"/>
      <c r="O21" s="852"/>
      <c r="P21" s="949">
        <v>20</v>
      </c>
      <c r="Q21" s="947"/>
      <c r="R21" s="1086"/>
      <c r="S21" s="1093"/>
      <c r="T21" s="1081"/>
      <c r="U21" s="1082"/>
      <c r="V21" s="1282"/>
      <c r="W21" s="285"/>
      <c r="X21" s="285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</row>
    <row r="22" spans="1:113" s="14" customFormat="1" ht="15">
      <c r="A22" s="201" t="s">
        <v>88</v>
      </c>
      <c r="B22" s="191" t="s">
        <v>717</v>
      </c>
      <c r="C22" s="27" t="s">
        <v>657</v>
      </c>
      <c r="D22" s="494" t="s">
        <v>54</v>
      </c>
      <c r="E22" s="161">
        <v>10</v>
      </c>
      <c r="F22" s="621">
        <f t="shared" si="0"/>
        <v>8</v>
      </c>
      <c r="G22" s="149">
        <f t="shared" si="1"/>
        <v>4</v>
      </c>
      <c r="H22" s="134">
        <f t="shared" si="2"/>
        <v>2</v>
      </c>
      <c r="I22" s="485">
        <f t="shared" si="3"/>
        <v>0</v>
      </c>
      <c r="J22" s="150">
        <f t="shared" si="4"/>
        <v>4</v>
      </c>
      <c r="K22" s="581"/>
      <c r="L22" s="569"/>
      <c r="M22" s="563"/>
      <c r="N22" s="560"/>
      <c r="O22" s="852"/>
      <c r="P22" s="949"/>
      <c r="Q22" s="947"/>
      <c r="R22" s="1086">
        <v>4</v>
      </c>
      <c r="S22" s="1095"/>
      <c r="T22" s="1081">
        <v>4</v>
      </c>
      <c r="U22" s="1082">
        <v>2</v>
      </c>
      <c r="V22" s="1282"/>
      <c r="W22" s="285"/>
      <c r="X22" s="285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</row>
    <row r="23" spans="1:113" s="14" customFormat="1" ht="15">
      <c r="A23" s="201" t="s">
        <v>88</v>
      </c>
      <c r="B23" s="191" t="s">
        <v>646</v>
      </c>
      <c r="C23" s="27" t="s">
        <v>647</v>
      </c>
      <c r="D23" s="496" t="s">
        <v>5</v>
      </c>
      <c r="E23" s="161">
        <v>11</v>
      </c>
      <c r="F23" s="621">
        <f t="shared" si="0"/>
        <v>6</v>
      </c>
      <c r="G23" s="149">
        <f t="shared" si="1"/>
        <v>0</v>
      </c>
      <c r="H23" s="134">
        <f t="shared" si="2"/>
        <v>0</v>
      </c>
      <c r="I23" s="485">
        <f t="shared" si="3"/>
        <v>6</v>
      </c>
      <c r="J23" s="150">
        <f t="shared" si="4"/>
        <v>0</v>
      </c>
      <c r="K23" s="581"/>
      <c r="L23" s="569"/>
      <c r="M23" s="563"/>
      <c r="N23" s="560"/>
      <c r="O23" s="852">
        <v>6</v>
      </c>
      <c r="P23" s="949"/>
      <c r="Q23" s="947"/>
      <c r="R23" s="1086"/>
      <c r="S23" s="1093"/>
      <c r="T23" s="1081"/>
      <c r="U23" s="1082"/>
      <c r="V23" s="1282"/>
      <c r="W23" s="285"/>
      <c r="X23" s="285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</row>
    <row r="24" spans="1:113" s="57" customFormat="1" ht="15">
      <c r="A24" s="201" t="s">
        <v>88</v>
      </c>
      <c r="B24" s="204" t="s">
        <v>485</v>
      </c>
      <c r="C24" s="100" t="s">
        <v>486</v>
      </c>
      <c r="D24" s="496" t="s">
        <v>734</v>
      </c>
      <c r="E24" s="161">
        <v>11</v>
      </c>
      <c r="F24" s="621">
        <f t="shared" si="0"/>
        <v>6</v>
      </c>
      <c r="G24" s="149">
        <f t="shared" si="1"/>
        <v>4</v>
      </c>
      <c r="H24" s="134">
        <f t="shared" si="2"/>
        <v>6</v>
      </c>
      <c r="I24" s="485">
        <f t="shared" si="3"/>
        <v>0</v>
      </c>
      <c r="J24" s="150">
        <f t="shared" si="4"/>
        <v>2</v>
      </c>
      <c r="K24" s="581"/>
      <c r="L24" s="569">
        <v>4</v>
      </c>
      <c r="M24" s="563">
        <v>2</v>
      </c>
      <c r="N24" s="560">
        <v>6</v>
      </c>
      <c r="O24" s="852"/>
      <c r="P24" s="949"/>
      <c r="Q24" s="947"/>
      <c r="R24" s="1086"/>
      <c r="S24" s="1093"/>
      <c r="T24" s="1081"/>
      <c r="U24" s="1082"/>
      <c r="V24" s="1282"/>
      <c r="W24" s="285"/>
      <c r="X24" s="285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</row>
    <row r="25" spans="1:113" s="57" customFormat="1" ht="15">
      <c r="A25" s="200"/>
      <c r="B25" s="187"/>
      <c r="C25" s="41"/>
      <c r="D25" s="495"/>
      <c r="E25" s="160"/>
      <c r="F25" s="143"/>
      <c r="G25" s="147"/>
      <c r="H25" s="222"/>
      <c r="I25" s="226"/>
      <c r="J25" s="148"/>
      <c r="K25" s="579"/>
      <c r="L25" s="286"/>
      <c r="M25" s="564"/>
      <c r="N25" s="559"/>
      <c r="O25" s="851"/>
      <c r="P25" s="564"/>
      <c r="Q25" s="946"/>
      <c r="R25" s="564"/>
      <c r="S25" s="725"/>
      <c r="T25" s="1080"/>
      <c r="U25" s="559"/>
      <c r="V25" s="1283"/>
      <c r="W25" s="285"/>
      <c r="X25" s="285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</row>
    <row r="26" spans="1:113" s="57" customFormat="1" ht="15">
      <c r="A26" s="202" t="s">
        <v>147</v>
      </c>
      <c r="B26" s="203" t="s">
        <v>458</v>
      </c>
      <c r="C26" s="34" t="s">
        <v>710</v>
      </c>
      <c r="D26" s="494" t="s">
        <v>54</v>
      </c>
      <c r="E26" s="161">
        <v>1</v>
      </c>
      <c r="F26" s="621">
        <f>G26+I26+J26</f>
        <v>50</v>
      </c>
      <c r="G26" s="149">
        <f>L26+T26</f>
        <v>20</v>
      </c>
      <c r="H26" s="134">
        <f>N26+U26</f>
        <v>20</v>
      </c>
      <c r="I26" s="485">
        <f>K26+O26+Q26+S26</f>
        <v>15</v>
      </c>
      <c r="J26" s="150">
        <f>M26+R26+V26+P26</f>
        <v>15</v>
      </c>
      <c r="K26" s="581"/>
      <c r="L26" s="287"/>
      <c r="M26" s="563"/>
      <c r="N26" s="560"/>
      <c r="O26" s="852"/>
      <c r="P26" s="949"/>
      <c r="Q26" s="947"/>
      <c r="R26" s="1086">
        <v>15</v>
      </c>
      <c r="S26" s="1093">
        <v>15</v>
      </c>
      <c r="T26" s="605">
        <v>20</v>
      </c>
      <c r="U26" s="1082">
        <v>20</v>
      </c>
      <c r="V26" s="1282"/>
      <c r="W26" s="285"/>
      <c r="X26" s="285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</row>
    <row r="27" spans="1:113" s="57" customFormat="1" ht="15">
      <c r="A27" s="202" t="s">
        <v>147</v>
      </c>
      <c r="B27" s="203" t="s">
        <v>644</v>
      </c>
      <c r="C27" s="34" t="s">
        <v>645</v>
      </c>
      <c r="D27" s="494" t="s">
        <v>5</v>
      </c>
      <c r="E27" s="161">
        <v>2</v>
      </c>
      <c r="F27" s="621">
        <f>G27+I27+J27</f>
        <v>33</v>
      </c>
      <c r="G27" s="149">
        <f>L27+T27</f>
        <v>0</v>
      </c>
      <c r="H27" s="134">
        <f>N27+U27</f>
        <v>0</v>
      </c>
      <c r="I27" s="485">
        <f>K27+O27+Q27+S27</f>
        <v>8</v>
      </c>
      <c r="J27" s="150">
        <f>M27+R27+V27+P27</f>
        <v>25</v>
      </c>
      <c r="K27" s="581"/>
      <c r="L27" s="287"/>
      <c r="M27" s="563"/>
      <c r="N27" s="560"/>
      <c r="O27" s="852">
        <v>8</v>
      </c>
      <c r="P27" s="949">
        <v>25</v>
      </c>
      <c r="Q27" s="947"/>
      <c r="R27" s="1086"/>
      <c r="S27" s="1093"/>
      <c r="T27" s="605"/>
      <c r="U27" s="1082"/>
      <c r="V27" s="1282"/>
      <c r="W27" s="285"/>
      <c r="X27" s="285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4"/>
    </row>
    <row r="28" spans="1:113" s="57" customFormat="1" ht="15">
      <c r="A28" s="202" t="s">
        <v>147</v>
      </c>
      <c r="B28" s="203" t="s">
        <v>474</v>
      </c>
      <c r="C28" s="34" t="s">
        <v>476</v>
      </c>
      <c r="D28" s="494" t="s">
        <v>734</v>
      </c>
      <c r="E28" s="161">
        <v>3</v>
      </c>
      <c r="F28" s="621">
        <f>G28+I28+J28</f>
        <v>6</v>
      </c>
      <c r="G28" s="149">
        <f>L28+T28</f>
        <v>0</v>
      </c>
      <c r="H28" s="134">
        <f>N28+U28</f>
        <v>1</v>
      </c>
      <c r="I28" s="485">
        <f>K28+O28+Q28+S28</f>
        <v>6</v>
      </c>
      <c r="J28" s="150">
        <f>M28+R28+V28+P28</f>
        <v>0</v>
      </c>
      <c r="K28" s="581">
        <v>6</v>
      </c>
      <c r="L28" s="287"/>
      <c r="M28" s="563"/>
      <c r="N28" s="560">
        <v>1</v>
      </c>
      <c r="O28" s="852"/>
      <c r="P28" s="949"/>
      <c r="Q28" s="947"/>
      <c r="R28" s="1086"/>
      <c r="S28" s="1093"/>
      <c r="T28" s="605"/>
      <c r="U28" s="1082"/>
      <c r="V28" s="1282"/>
      <c r="W28" s="285"/>
      <c r="X28" s="285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4"/>
      <c r="DD28" s="54"/>
      <c r="DE28" s="54"/>
      <c r="DF28" s="54"/>
      <c r="DG28" s="54"/>
      <c r="DH28" s="54"/>
      <c r="DI28" s="54"/>
    </row>
    <row r="29" spans="1:113" s="57" customFormat="1" ht="15">
      <c r="A29" s="200"/>
      <c r="B29" s="187"/>
      <c r="C29" s="41"/>
      <c r="D29" s="495"/>
      <c r="E29" s="160"/>
      <c r="F29" s="143"/>
      <c r="G29" s="147"/>
      <c r="H29" s="222"/>
      <c r="I29" s="226"/>
      <c r="J29" s="148"/>
      <c r="K29" s="579"/>
      <c r="L29" s="286"/>
      <c r="M29" s="564"/>
      <c r="N29" s="559"/>
      <c r="O29" s="851"/>
      <c r="P29" s="564"/>
      <c r="Q29" s="946"/>
      <c r="R29" s="564"/>
      <c r="S29" s="725"/>
      <c r="T29" s="1080"/>
      <c r="U29" s="559"/>
      <c r="V29" s="1283"/>
      <c r="W29" s="285"/>
      <c r="X29" s="285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/>
      <c r="DC29" s="54"/>
      <c r="DD29" s="54"/>
      <c r="DE29" s="54"/>
      <c r="DF29" s="54"/>
      <c r="DG29" s="54"/>
      <c r="DH29" s="54"/>
      <c r="DI29" s="54"/>
    </row>
    <row r="30" spans="1:24" ht="15">
      <c r="A30" s="201" t="s">
        <v>89</v>
      </c>
      <c r="B30" s="191" t="s">
        <v>479</v>
      </c>
      <c r="C30" s="27" t="s">
        <v>480</v>
      </c>
      <c r="D30" s="496" t="s">
        <v>51</v>
      </c>
      <c r="E30" s="161">
        <v>1</v>
      </c>
      <c r="F30" s="621">
        <f aca="true" t="shared" si="5" ref="F30:F35">G30+I30+J30</f>
        <v>58</v>
      </c>
      <c r="G30" s="149">
        <f aca="true" t="shared" si="6" ref="G30:G35">L30+T30</f>
        <v>14</v>
      </c>
      <c r="H30" s="134">
        <f aca="true" t="shared" si="7" ref="H30:H35">N30+U30</f>
        <v>18</v>
      </c>
      <c r="I30" s="485">
        <f aca="true" t="shared" si="8" ref="I30:I35">K30+O30+Q30+S30</f>
        <v>20</v>
      </c>
      <c r="J30" s="150">
        <f aca="true" t="shared" si="9" ref="J30:J35">M30+R30+V30+P30</f>
        <v>24</v>
      </c>
      <c r="K30" s="581">
        <v>8</v>
      </c>
      <c r="L30" s="569">
        <v>6</v>
      </c>
      <c r="M30" s="563">
        <v>12</v>
      </c>
      <c r="N30" s="560">
        <v>12</v>
      </c>
      <c r="O30" s="852"/>
      <c r="P30" s="949"/>
      <c r="Q30" s="947"/>
      <c r="R30" s="1086">
        <v>12</v>
      </c>
      <c r="S30" s="1093">
        <v>12</v>
      </c>
      <c r="T30" s="605">
        <v>8</v>
      </c>
      <c r="U30" s="1082">
        <v>6</v>
      </c>
      <c r="V30" s="1282"/>
      <c r="W30" s="285"/>
      <c r="X30" s="285"/>
    </row>
    <row r="31" spans="1:113" s="57" customFormat="1" ht="15">
      <c r="A31" s="201" t="s">
        <v>89</v>
      </c>
      <c r="B31" s="191" t="s">
        <v>477</v>
      </c>
      <c r="C31" s="27" t="s">
        <v>478</v>
      </c>
      <c r="D31" s="494" t="s">
        <v>51</v>
      </c>
      <c r="E31" s="161">
        <v>2</v>
      </c>
      <c r="F31" s="621">
        <f t="shared" si="5"/>
        <v>50</v>
      </c>
      <c r="G31" s="149">
        <f t="shared" si="6"/>
        <v>12</v>
      </c>
      <c r="H31" s="134">
        <f t="shared" si="7"/>
        <v>15</v>
      </c>
      <c r="I31" s="485">
        <f t="shared" si="8"/>
        <v>8</v>
      </c>
      <c r="J31" s="150">
        <f t="shared" si="9"/>
        <v>30</v>
      </c>
      <c r="K31" s="581">
        <v>4</v>
      </c>
      <c r="L31" s="569">
        <v>12</v>
      </c>
      <c r="M31" s="563">
        <v>10</v>
      </c>
      <c r="N31" s="560">
        <v>15</v>
      </c>
      <c r="O31" s="852"/>
      <c r="P31" s="949"/>
      <c r="Q31" s="947"/>
      <c r="R31" s="1086"/>
      <c r="S31" s="1093">
        <v>4</v>
      </c>
      <c r="T31" s="605"/>
      <c r="U31" s="1082"/>
      <c r="V31" s="1282">
        <v>20</v>
      </c>
      <c r="W31" s="285"/>
      <c r="X31" s="285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/>
      <c r="DC31" s="54"/>
      <c r="DD31" s="54"/>
      <c r="DE31" s="54"/>
      <c r="DF31" s="54"/>
      <c r="DG31" s="54"/>
      <c r="DH31" s="54"/>
      <c r="DI31" s="54"/>
    </row>
    <row r="32" spans="1:113" s="57" customFormat="1" ht="15">
      <c r="A32" s="201" t="s">
        <v>89</v>
      </c>
      <c r="B32" s="191" t="s">
        <v>487</v>
      </c>
      <c r="C32" s="27" t="s">
        <v>488</v>
      </c>
      <c r="D32" s="496" t="s">
        <v>53</v>
      </c>
      <c r="E32" s="161">
        <v>3</v>
      </c>
      <c r="F32" s="621">
        <f t="shared" si="5"/>
        <v>40</v>
      </c>
      <c r="G32" s="149">
        <f t="shared" si="6"/>
        <v>2</v>
      </c>
      <c r="H32" s="134">
        <f t="shared" si="7"/>
        <v>4</v>
      </c>
      <c r="I32" s="485">
        <f t="shared" si="8"/>
        <v>10</v>
      </c>
      <c r="J32" s="150">
        <f t="shared" si="9"/>
        <v>28</v>
      </c>
      <c r="K32" s="581">
        <v>10</v>
      </c>
      <c r="L32" s="569">
        <v>2</v>
      </c>
      <c r="M32" s="563">
        <v>8</v>
      </c>
      <c r="N32" s="560">
        <v>4</v>
      </c>
      <c r="O32" s="852"/>
      <c r="P32" s="949"/>
      <c r="Q32" s="947"/>
      <c r="R32" s="1086"/>
      <c r="S32" s="1093"/>
      <c r="T32" s="605"/>
      <c r="U32" s="1082"/>
      <c r="V32" s="1282">
        <v>20</v>
      </c>
      <c r="W32" s="285"/>
      <c r="X32" s="285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</row>
    <row r="33" spans="1:113" s="57" customFormat="1" ht="15">
      <c r="A33" s="201" t="s">
        <v>89</v>
      </c>
      <c r="B33" s="191" t="s">
        <v>642</v>
      </c>
      <c r="C33" s="27" t="s">
        <v>643</v>
      </c>
      <c r="D33" s="494" t="s">
        <v>5</v>
      </c>
      <c r="E33" s="161">
        <v>4</v>
      </c>
      <c r="F33" s="621">
        <f t="shared" si="5"/>
        <v>36</v>
      </c>
      <c r="G33" s="149">
        <f t="shared" si="6"/>
        <v>6</v>
      </c>
      <c r="H33" s="134">
        <f t="shared" si="7"/>
        <v>12</v>
      </c>
      <c r="I33" s="485">
        <f t="shared" si="8"/>
        <v>18</v>
      </c>
      <c r="J33" s="150">
        <f t="shared" si="9"/>
        <v>12</v>
      </c>
      <c r="K33" s="581">
        <v>8</v>
      </c>
      <c r="L33" s="569">
        <v>6</v>
      </c>
      <c r="M33" s="563">
        <v>12</v>
      </c>
      <c r="N33" s="560">
        <v>12</v>
      </c>
      <c r="O33" s="852">
        <v>10</v>
      </c>
      <c r="P33" s="949"/>
      <c r="Q33" s="947"/>
      <c r="R33" s="1086"/>
      <c r="S33" s="1093"/>
      <c r="T33" s="605"/>
      <c r="U33" s="1082"/>
      <c r="V33" s="1282"/>
      <c r="W33" s="285"/>
      <c r="X33" s="285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</row>
    <row r="34" spans="1:113" s="57" customFormat="1" ht="15">
      <c r="A34" s="201" t="s">
        <v>89</v>
      </c>
      <c r="B34" s="191" t="s">
        <v>716</v>
      </c>
      <c r="C34" s="27" t="s">
        <v>141</v>
      </c>
      <c r="D34" s="496" t="s">
        <v>54</v>
      </c>
      <c r="E34" s="161">
        <v>5</v>
      </c>
      <c r="F34" s="621">
        <f t="shared" si="5"/>
        <v>19</v>
      </c>
      <c r="G34" s="149">
        <f t="shared" si="6"/>
        <v>10</v>
      </c>
      <c r="H34" s="134">
        <f t="shared" si="7"/>
        <v>8</v>
      </c>
      <c r="I34" s="485">
        <f t="shared" si="8"/>
        <v>1</v>
      </c>
      <c r="J34" s="150">
        <f t="shared" si="9"/>
        <v>8</v>
      </c>
      <c r="K34" s="581"/>
      <c r="L34" s="569"/>
      <c r="M34" s="563"/>
      <c r="N34" s="560"/>
      <c r="O34" s="852"/>
      <c r="P34" s="949"/>
      <c r="Q34" s="947"/>
      <c r="R34" s="1086">
        <v>8</v>
      </c>
      <c r="S34" s="1093">
        <v>1</v>
      </c>
      <c r="T34" s="605">
        <v>10</v>
      </c>
      <c r="U34" s="1082">
        <v>8</v>
      </c>
      <c r="V34" s="1282"/>
      <c r="W34" s="285"/>
      <c r="X34" s="285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4"/>
      <c r="DH34" s="54"/>
      <c r="DI34" s="54"/>
    </row>
    <row r="35" spans="1:24" ht="15.75" thickBot="1">
      <c r="A35" s="474" t="s">
        <v>89</v>
      </c>
      <c r="B35" s="475" t="s">
        <v>738</v>
      </c>
      <c r="C35" s="192" t="s">
        <v>739</v>
      </c>
      <c r="D35" s="497" t="s">
        <v>54</v>
      </c>
      <c r="E35" s="162">
        <v>6</v>
      </c>
      <c r="F35" s="622">
        <f t="shared" si="5"/>
        <v>4</v>
      </c>
      <c r="G35" s="375">
        <f t="shared" si="6"/>
        <v>0</v>
      </c>
      <c r="H35" s="183">
        <f t="shared" si="7"/>
        <v>0</v>
      </c>
      <c r="I35" s="486">
        <f t="shared" si="8"/>
        <v>2</v>
      </c>
      <c r="J35" s="151">
        <f t="shared" si="9"/>
        <v>2</v>
      </c>
      <c r="K35" s="582"/>
      <c r="L35" s="1329"/>
      <c r="M35" s="565"/>
      <c r="N35" s="561"/>
      <c r="O35" s="853"/>
      <c r="P35" s="950"/>
      <c r="Q35" s="948"/>
      <c r="R35" s="1087">
        <v>2</v>
      </c>
      <c r="S35" s="1094">
        <v>2</v>
      </c>
      <c r="T35" s="1084"/>
      <c r="U35" s="1083"/>
      <c r="V35" s="1284"/>
      <c r="W35" s="285"/>
      <c r="X35" s="285"/>
    </row>
    <row r="36" spans="7:113" ht="15">
      <c r="G36" s="12"/>
      <c r="H36" s="12"/>
      <c r="I36" s="13"/>
      <c r="J36" s="289"/>
      <c r="K36" s="576"/>
      <c r="L36" s="289"/>
      <c r="M36" s="566"/>
      <c r="N36" s="56"/>
      <c r="O36" s="578"/>
      <c r="Q36" s="292"/>
      <c r="R36" s="265"/>
      <c r="U36" s="537"/>
      <c r="W36" s="285"/>
      <c r="DI36" s="1"/>
    </row>
    <row r="37" spans="1:113" ht="15">
      <c r="A37" s="39" t="s">
        <v>98</v>
      </c>
      <c r="F37" s="241"/>
      <c r="G37" s="241"/>
      <c r="H37" s="241"/>
      <c r="I37" s="13"/>
      <c r="J37" s="289"/>
      <c r="K37" s="576"/>
      <c r="L37" s="289"/>
      <c r="M37" s="566"/>
      <c r="N37" s="56"/>
      <c r="O37" s="578"/>
      <c r="Q37" s="292"/>
      <c r="R37" s="265"/>
      <c r="U37" s="537"/>
      <c r="W37" s="285"/>
      <c r="DI37" s="1"/>
    </row>
    <row r="38" spans="1:112" s="57" customFormat="1" ht="15">
      <c r="A38" s="39"/>
      <c r="F38" s="7"/>
      <c r="G38" s="12"/>
      <c r="H38" s="12"/>
      <c r="I38" s="13"/>
      <c r="J38" s="289"/>
      <c r="K38" s="576"/>
      <c r="L38" s="289"/>
      <c r="M38" s="566"/>
      <c r="N38" s="56"/>
      <c r="O38" s="578"/>
      <c r="P38" s="58"/>
      <c r="Q38" s="292"/>
      <c r="R38" s="265"/>
      <c r="S38" s="542"/>
      <c r="T38" s="56"/>
      <c r="U38" s="537"/>
      <c r="V38" s="265"/>
      <c r="W38" s="285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</row>
    <row r="39" spans="1:113" ht="15">
      <c r="A39" s="119" t="s">
        <v>136</v>
      </c>
      <c r="B39" s="49"/>
      <c r="C39" s="49"/>
      <c r="D39" s="49"/>
      <c r="E39" s="49"/>
      <c r="F39" s="120"/>
      <c r="G39" s="121"/>
      <c r="H39" s="121"/>
      <c r="I39" s="122"/>
      <c r="J39" s="293"/>
      <c r="K39" s="583"/>
      <c r="L39" s="289"/>
      <c r="M39" s="566"/>
      <c r="N39" s="56"/>
      <c r="O39" s="578"/>
      <c r="Q39" s="292"/>
      <c r="R39" s="265"/>
      <c r="U39" s="537"/>
      <c r="W39" s="285"/>
      <c r="DI39" s="1"/>
    </row>
    <row r="40" spans="1:113" ht="15">
      <c r="A40" s="50" t="s">
        <v>134</v>
      </c>
      <c r="B40" s="43"/>
      <c r="C40" s="51"/>
      <c r="D40" s="43"/>
      <c r="E40" s="123"/>
      <c r="F40" s="50"/>
      <c r="G40" s="124"/>
      <c r="H40" s="124"/>
      <c r="I40" s="125"/>
      <c r="J40" s="295"/>
      <c r="K40" s="584"/>
      <c r="L40" s="296"/>
      <c r="M40" s="567"/>
      <c r="N40" s="562"/>
      <c r="O40" s="578"/>
      <c r="Q40" s="292"/>
      <c r="R40" s="265"/>
      <c r="U40" s="537"/>
      <c r="W40" s="285"/>
      <c r="DI40" s="1"/>
    </row>
    <row r="41" spans="9:113" ht="15">
      <c r="I41" s="5"/>
      <c r="J41" s="289"/>
      <c r="K41" s="576"/>
      <c r="L41" s="289"/>
      <c r="M41" s="566"/>
      <c r="N41" s="56"/>
      <c r="Q41" s="292"/>
      <c r="R41" s="265"/>
      <c r="U41" s="537"/>
      <c r="W41" s="285"/>
      <c r="DI41" s="1"/>
    </row>
    <row r="42" spans="1:24" s="57" customFormat="1" ht="15">
      <c r="A42" s="133"/>
      <c r="B42" s="16"/>
      <c r="C42" s="56"/>
      <c r="E42" s="7"/>
      <c r="F42" s="35"/>
      <c r="G42" s="15"/>
      <c r="H42" s="15"/>
      <c r="I42" s="15"/>
      <c r="J42" s="297"/>
      <c r="K42" s="585"/>
      <c r="L42" s="292"/>
      <c r="M42" s="409"/>
      <c r="N42" s="262"/>
      <c r="O42" s="542"/>
      <c r="P42" s="129"/>
      <c r="Q42" s="291"/>
      <c r="R42" s="265"/>
      <c r="S42" s="850"/>
      <c r="T42" s="266"/>
      <c r="U42" s="390"/>
      <c r="V42" s="265"/>
      <c r="W42" s="294"/>
      <c r="X42" s="5"/>
    </row>
    <row r="43" spans="1:24" s="57" customFormat="1" ht="6" customHeight="1">
      <c r="A43" s="16"/>
      <c r="B43" s="16"/>
      <c r="C43" s="56"/>
      <c r="E43" s="7"/>
      <c r="F43" s="35"/>
      <c r="G43" s="15"/>
      <c r="H43" s="15"/>
      <c r="I43" s="15"/>
      <c r="J43" s="297"/>
      <c r="K43" s="585"/>
      <c r="L43" s="292"/>
      <c r="M43" s="409"/>
      <c r="N43" s="262"/>
      <c r="O43" s="542"/>
      <c r="P43" s="129"/>
      <c r="Q43" s="291"/>
      <c r="R43" s="265"/>
      <c r="S43" s="850"/>
      <c r="T43" s="266"/>
      <c r="U43" s="390"/>
      <c r="V43" s="265"/>
      <c r="W43" s="294"/>
      <c r="X43" s="5"/>
    </row>
    <row r="44" spans="1:24" s="57" customFormat="1" ht="15">
      <c r="A44" s="132"/>
      <c r="B44" s="16"/>
      <c r="C44" s="56"/>
      <c r="E44" s="7"/>
      <c r="F44" s="35"/>
      <c r="G44" s="15"/>
      <c r="H44" s="15"/>
      <c r="I44" s="15"/>
      <c r="J44" s="297"/>
      <c r="K44" s="585"/>
      <c r="L44" s="292"/>
      <c r="M44" s="409"/>
      <c r="N44" s="262"/>
      <c r="O44" s="542"/>
      <c r="P44" s="129"/>
      <c r="Q44" s="291"/>
      <c r="R44" s="265"/>
      <c r="S44" s="850"/>
      <c r="T44" s="266"/>
      <c r="U44" s="390"/>
      <c r="V44" s="265"/>
      <c r="W44" s="294"/>
      <c r="X44" s="5"/>
    </row>
    <row r="45" spans="1:24" s="57" customFormat="1" ht="15">
      <c r="A45" s="16"/>
      <c r="B45" s="16"/>
      <c r="C45" s="56"/>
      <c r="E45" s="7"/>
      <c r="F45" s="35"/>
      <c r="G45" s="15"/>
      <c r="H45" s="15"/>
      <c r="I45" s="15"/>
      <c r="J45" s="297"/>
      <c r="K45" s="585"/>
      <c r="L45" s="292"/>
      <c r="M45" s="409"/>
      <c r="N45" s="262"/>
      <c r="O45" s="542"/>
      <c r="P45" s="129"/>
      <c r="Q45" s="291"/>
      <c r="R45" s="265"/>
      <c r="S45" s="850"/>
      <c r="T45" s="266"/>
      <c r="U45" s="390"/>
      <c r="V45" s="265"/>
      <c r="W45" s="294"/>
      <c r="X45" s="5"/>
    </row>
    <row r="46" spans="1:24" s="57" customFormat="1" ht="15">
      <c r="A46" s="16"/>
      <c r="B46" s="16"/>
      <c r="C46" s="56"/>
      <c r="E46" s="7"/>
      <c r="F46" s="35"/>
      <c r="G46" s="15"/>
      <c r="H46" s="15"/>
      <c r="I46" s="15"/>
      <c r="J46" s="297"/>
      <c r="K46" s="585"/>
      <c r="L46" s="292"/>
      <c r="M46" s="409"/>
      <c r="N46" s="262"/>
      <c r="O46" s="542"/>
      <c r="P46" s="129"/>
      <c r="Q46" s="291"/>
      <c r="R46" s="265"/>
      <c r="S46" s="850"/>
      <c r="T46" s="266"/>
      <c r="U46" s="390"/>
      <c r="V46" s="265"/>
      <c r="W46" s="294"/>
      <c r="X46" s="5"/>
    </row>
    <row r="47" spans="1:24" s="57" customFormat="1" ht="15">
      <c r="A47" s="16"/>
      <c r="B47" s="16"/>
      <c r="C47" s="56"/>
      <c r="E47" s="7"/>
      <c r="F47" s="35"/>
      <c r="G47" s="15"/>
      <c r="H47" s="15"/>
      <c r="I47" s="15"/>
      <c r="J47" s="297"/>
      <c r="K47" s="585"/>
      <c r="L47" s="292"/>
      <c r="M47" s="409"/>
      <c r="N47" s="262"/>
      <c r="O47" s="542"/>
      <c r="P47" s="129"/>
      <c r="Q47" s="291"/>
      <c r="R47" s="265"/>
      <c r="S47" s="850"/>
      <c r="T47" s="266"/>
      <c r="U47" s="390"/>
      <c r="V47" s="265"/>
      <c r="W47" s="294"/>
      <c r="X47" s="5"/>
    </row>
    <row r="48" spans="1:24" s="57" customFormat="1" ht="15">
      <c r="A48" s="16"/>
      <c r="B48" s="16"/>
      <c r="C48" s="56"/>
      <c r="E48" s="7"/>
      <c r="F48" s="35"/>
      <c r="G48" s="15"/>
      <c r="H48" s="15"/>
      <c r="I48" s="15"/>
      <c r="J48" s="299"/>
      <c r="K48" s="541"/>
      <c r="L48" s="300"/>
      <c r="M48" s="537"/>
      <c r="N48" s="262"/>
      <c r="O48" s="542"/>
      <c r="P48" s="129"/>
      <c r="Q48" s="291"/>
      <c r="R48" s="265"/>
      <c r="S48" s="850"/>
      <c r="T48" s="266"/>
      <c r="U48" s="390"/>
      <c r="V48" s="265"/>
      <c r="W48" s="294"/>
      <c r="X48" s="5"/>
    </row>
    <row r="49" spans="4:113" ht="15">
      <c r="D49" s="9"/>
      <c r="G49" s="1"/>
      <c r="H49" s="57"/>
      <c r="I49" s="5"/>
      <c r="J49" s="292"/>
      <c r="K49" s="585"/>
      <c r="L49" s="292"/>
      <c r="M49" s="409"/>
      <c r="N49" s="56"/>
      <c r="Q49" s="298"/>
      <c r="R49" s="265"/>
      <c r="W49" s="285"/>
      <c r="DI49" s="1"/>
    </row>
    <row r="50" spans="9:113" ht="15">
      <c r="I50" s="5"/>
      <c r="J50" s="292"/>
      <c r="K50" s="585"/>
      <c r="L50" s="292"/>
      <c r="M50" s="409"/>
      <c r="N50" s="56"/>
      <c r="Q50" s="298"/>
      <c r="R50" s="265"/>
      <c r="W50" s="285"/>
      <c r="DI50" s="1"/>
    </row>
    <row r="51" spans="9:113" ht="15">
      <c r="I51" s="5"/>
      <c r="J51" s="292"/>
      <c r="K51" s="585"/>
      <c r="L51" s="292"/>
      <c r="M51" s="409"/>
      <c r="N51" s="56"/>
      <c r="Q51" s="298"/>
      <c r="R51" s="265"/>
      <c r="W51" s="285"/>
      <c r="DI51" s="1"/>
    </row>
    <row r="52" spans="9:113" ht="15">
      <c r="I52" s="5"/>
      <c r="J52" s="292"/>
      <c r="K52" s="585"/>
      <c r="L52" s="292"/>
      <c r="M52" s="409"/>
      <c r="N52" s="56"/>
      <c r="Q52" s="298"/>
      <c r="R52" s="265"/>
      <c r="W52" s="285"/>
      <c r="DI52" s="1"/>
    </row>
    <row r="53" spans="11:24" ht="15">
      <c r="K53" s="576"/>
      <c r="L53" s="289"/>
      <c r="M53" s="568"/>
      <c r="N53" s="135"/>
      <c r="Q53" s="397"/>
      <c r="W53" s="285"/>
      <c r="X53" s="285"/>
    </row>
    <row r="54" spans="11:24" ht="15">
      <c r="K54" s="576"/>
      <c r="L54" s="289"/>
      <c r="M54" s="568"/>
      <c r="N54" s="135"/>
      <c r="Q54" s="397"/>
      <c r="W54" s="285"/>
      <c r="X54" s="285"/>
    </row>
    <row r="55" spans="11:24" ht="15">
      <c r="K55" s="576"/>
      <c r="L55" s="289"/>
      <c r="M55" s="568"/>
      <c r="N55" s="135"/>
      <c r="Q55" s="397"/>
      <c r="W55" s="285"/>
      <c r="X55" s="285"/>
    </row>
    <row r="56" spans="11:24" ht="15">
      <c r="K56" s="576"/>
      <c r="L56" s="289"/>
      <c r="M56" s="568"/>
      <c r="N56" s="135"/>
      <c r="Q56" s="397"/>
      <c r="W56" s="285"/>
      <c r="X56" s="285"/>
    </row>
    <row r="57" spans="11:24" ht="15">
      <c r="K57" s="585"/>
      <c r="L57" s="292"/>
      <c r="M57" s="18"/>
      <c r="N57" s="409"/>
      <c r="Q57" s="397"/>
      <c r="W57" s="285"/>
      <c r="X57" s="285"/>
    </row>
    <row r="58" spans="11:24" ht="15">
      <c r="K58" s="541"/>
      <c r="L58" s="300"/>
      <c r="M58" s="536"/>
      <c r="N58" s="537"/>
      <c r="Q58" s="397"/>
      <c r="W58" s="285"/>
      <c r="X58" s="285"/>
    </row>
    <row r="59" spans="11:24" ht="15">
      <c r="K59" s="541"/>
      <c r="L59" s="300"/>
      <c r="M59" s="536"/>
      <c r="N59" s="537"/>
      <c r="Q59" s="397"/>
      <c r="W59" s="285"/>
      <c r="X59" s="285"/>
    </row>
    <row r="60" spans="11:24" ht="15">
      <c r="K60" s="541"/>
      <c r="L60" s="300"/>
      <c r="M60" s="536"/>
      <c r="N60" s="537"/>
      <c r="Q60" s="397"/>
      <c r="W60" s="285"/>
      <c r="X60" s="285"/>
    </row>
    <row r="61" spans="11:24" ht="15">
      <c r="K61" s="541"/>
      <c r="L61" s="300"/>
      <c r="M61" s="536"/>
      <c r="N61" s="537"/>
      <c r="Q61" s="397"/>
      <c r="W61" s="285"/>
      <c r="X61" s="285"/>
    </row>
    <row r="62" spans="11:24" ht="15">
      <c r="K62" s="541"/>
      <c r="L62" s="300"/>
      <c r="M62" s="536"/>
      <c r="N62" s="537"/>
      <c r="Q62" s="397"/>
      <c r="W62" s="285"/>
      <c r="X62" s="285"/>
    </row>
    <row r="63" spans="11:24" ht="15">
      <c r="K63" s="541"/>
      <c r="L63" s="300"/>
      <c r="M63" s="536"/>
      <c r="N63" s="537"/>
      <c r="Q63" s="397"/>
      <c r="W63" s="285"/>
      <c r="X63" s="285"/>
    </row>
    <row r="64" spans="11:24" ht="15">
      <c r="K64" s="541"/>
      <c r="L64" s="300"/>
      <c r="M64" s="536"/>
      <c r="N64" s="537"/>
      <c r="Q64" s="397"/>
      <c r="W64" s="285"/>
      <c r="X64" s="285"/>
    </row>
    <row r="65" spans="11:24" ht="15">
      <c r="K65" s="541"/>
      <c r="L65" s="300"/>
      <c r="M65" s="536"/>
      <c r="N65" s="537"/>
      <c r="Q65" s="397"/>
      <c r="W65" s="285"/>
      <c r="X65" s="285"/>
    </row>
    <row r="66" spans="11:24" ht="15">
      <c r="K66" s="541"/>
      <c r="L66" s="300"/>
      <c r="M66" s="536"/>
      <c r="N66" s="537"/>
      <c r="Q66" s="397"/>
      <c r="W66" s="285"/>
      <c r="X66" s="285"/>
    </row>
    <row r="67" spans="11:24" ht="15">
      <c r="K67" s="541"/>
      <c r="L67" s="300"/>
      <c r="M67" s="536"/>
      <c r="N67" s="537"/>
      <c r="Q67" s="397"/>
      <c r="W67" s="285"/>
      <c r="X67" s="285"/>
    </row>
    <row r="68" spans="11:14" ht="15">
      <c r="K68" s="541"/>
      <c r="L68" s="22"/>
      <c r="M68" s="536"/>
      <c r="N68" s="537"/>
    </row>
    <row r="69" spans="11:14" ht="15">
      <c r="K69" s="541"/>
      <c r="L69" s="22"/>
      <c r="M69" s="536"/>
      <c r="N69" s="537"/>
    </row>
    <row r="70" spans="11:14" ht="15">
      <c r="K70" s="541"/>
      <c r="L70" s="22"/>
      <c r="M70" s="536"/>
      <c r="N70" s="537"/>
    </row>
    <row r="71" spans="11:14" ht="15">
      <c r="K71" s="541"/>
      <c r="L71" s="22"/>
      <c r="M71" s="536"/>
      <c r="N71" s="537"/>
    </row>
    <row r="72" spans="11:14" ht="15">
      <c r="K72" s="541"/>
      <c r="L72" s="22"/>
      <c r="M72" s="536"/>
      <c r="N72" s="537"/>
    </row>
    <row r="73" spans="11:14" ht="15">
      <c r="K73" s="541"/>
      <c r="L73" s="22"/>
      <c r="M73" s="536"/>
      <c r="N73" s="537"/>
    </row>
    <row r="74" spans="11:14" ht="15">
      <c r="K74" s="541"/>
      <c r="L74" s="22"/>
      <c r="M74" s="536"/>
      <c r="N74" s="537"/>
    </row>
    <row r="75" spans="11:14" ht="15">
      <c r="K75" s="541"/>
      <c r="L75" s="22"/>
      <c r="M75" s="536"/>
      <c r="N75" s="537"/>
    </row>
    <row r="76" spans="11:14" ht="15">
      <c r="K76" s="541"/>
      <c r="L76" s="22"/>
      <c r="M76" s="536"/>
      <c r="N76" s="537"/>
    </row>
    <row r="77" spans="11:14" ht="15">
      <c r="K77" s="541"/>
      <c r="L77" s="22"/>
      <c r="M77" s="536"/>
      <c r="N77" s="537"/>
    </row>
    <row r="78" spans="11:14" ht="15">
      <c r="K78" s="541"/>
      <c r="L78" s="22"/>
      <c r="M78" s="536"/>
      <c r="N78" s="537"/>
    </row>
    <row r="79" spans="11:14" ht="15">
      <c r="K79" s="541"/>
      <c r="L79" s="22"/>
      <c r="M79" s="536"/>
      <c r="N79" s="537"/>
    </row>
    <row r="80" spans="11:14" ht="15">
      <c r="K80" s="541"/>
      <c r="L80" s="22"/>
      <c r="M80" s="536"/>
      <c r="N80" s="537"/>
    </row>
    <row r="81" spans="11:14" ht="15">
      <c r="K81" s="541"/>
      <c r="L81" s="22"/>
      <c r="M81" s="536"/>
      <c r="N81" s="537"/>
    </row>
    <row r="82" spans="11:14" ht="15">
      <c r="K82" s="541"/>
      <c r="L82" s="22"/>
      <c r="M82" s="536"/>
      <c r="N82" s="537"/>
    </row>
    <row r="83" spans="11:14" ht="15">
      <c r="K83" s="541"/>
      <c r="L83" s="22"/>
      <c r="M83" s="536"/>
      <c r="N83" s="537"/>
    </row>
    <row r="84" spans="11:14" ht="15">
      <c r="K84" s="541"/>
      <c r="L84" s="22"/>
      <c r="M84" s="536"/>
      <c r="N84" s="537"/>
    </row>
    <row r="85" spans="11:14" ht="15">
      <c r="K85" s="541"/>
      <c r="L85" s="22"/>
      <c r="M85" s="536"/>
      <c r="N85" s="537"/>
    </row>
    <row r="86" spans="11:14" ht="15">
      <c r="K86" s="541"/>
      <c r="L86" s="22"/>
      <c r="M86" s="536"/>
      <c r="N86" s="537"/>
    </row>
    <row r="87" spans="11:14" ht="15">
      <c r="K87" s="541"/>
      <c r="L87" s="22"/>
      <c r="M87" s="536"/>
      <c r="N87" s="537"/>
    </row>
    <row r="88" spans="11:14" ht="15">
      <c r="K88" s="541"/>
      <c r="L88" s="22"/>
      <c r="M88" s="536"/>
      <c r="N88" s="537"/>
    </row>
    <row r="89" spans="11:14" ht="15">
      <c r="K89" s="541"/>
      <c r="L89" s="22"/>
      <c r="M89" s="536"/>
      <c r="N89" s="537"/>
    </row>
    <row r="90" spans="11:14" ht="15">
      <c r="K90" s="541"/>
      <c r="L90" s="22"/>
      <c r="M90" s="536"/>
      <c r="N90" s="537"/>
    </row>
    <row r="91" spans="11:14" ht="15">
      <c r="K91" s="541"/>
      <c r="L91" s="22"/>
      <c r="M91" s="536"/>
      <c r="N91" s="537"/>
    </row>
    <row r="92" spans="11:14" ht="15">
      <c r="K92" s="541"/>
      <c r="L92" s="22"/>
      <c r="M92" s="536"/>
      <c r="N92" s="537"/>
    </row>
    <row r="93" spans="11:14" ht="15">
      <c r="K93" s="541"/>
      <c r="L93" s="22"/>
      <c r="M93" s="536"/>
      <c r="N93" s="537"/>
    </row>
    <row r="94" spans="11:14" ht="15">
      <c r="K94" s="541"/>
      <c r="L94" s="22"/>
      <c r="M94" s="536"/>
      <c r="N94" s="537"/>
    </row>
    <row r="95" spans="11:14" ht="15">
      <c r="K95" s="541"/>
      <c r="L95" s="22"/>
      <c r="M95" s="536"/>
      <c r="N95" s="537"/>
    </row>
    <row r="96" spans="11:14" ht="15">
      <c r="K96" s="541"/>
      <c r="L96" s="22"/>
      <c r="M96" s="536"/>
      <c r="N96" s="537"/>
    </row>
    <row r="97" spans="11:14" ht="15">
      <c r="K97" s="541"/>
      <c r="L97" s="22"/>
      <c r="M97" s="536"/>
      <c r="N97" s="537"/>
    </row>
    <row r="98" spans="11:14" ht="15">
      <c r="K98" s="541"/>
      <c r="L98" s="22"/>
      <c r="M98" s="536"/>
      <c r="N98" s="537"/>
    </row>
    <row r="99" spans="11:14" ht="15">
      <c r="K99" s="541"/>
      <c r="L99" s="22"/>
      <c r="M99" s="536"/>
      <c r="N99" s="537"/>
    </row>
    <row r="100" spans="11:14" ht="15">
      <c r="K100" s="541"/>
      <c r="L100" s="22"/>
      <c r="M100" s="536"/>
      <c r="N100" s="537"/>
    </row>
    <row r="101" spans="11:14" ht="15">
      <c r="K101" s="541"/>
      <c r="L101" s="22"/>
      <c r="M101" s="536"/>
      <c r="N101" s="537"/>
    </row>
    <row r="102" spans="11:14" ht="15">
      <c r="K102" s="541"/>
      <c r="L102" s="22"/>
      <c r="M102" s="536"/>
      <c r="N102" s="537"/>
    </row>
    <row r="103" spans="11:14" ht="15">
      <c r="K103" s="541"/>
      <c r="L103" s="22"/>
      <c r="M103" s="536"/>
      <c r="N103" s="537"/>
    </row>
    <row r="104" spans="11:14" ht="15">
      <c r="K104" s="541"/>
      <c r="L104" s="22"/>
      <c r="M104" s="536"/>
      <c r="N104" s="537"/>
    </row>
    <row r="105" spans="11:14" ht="15">
      <c r="K105" s="541"/>
      <c r="L105" s="22"/>
      <c r="M105" s="536"/>
      <c r="N105" s="537"/>
    </row>
    <row r="106" spans="11:14" ht="15">
      <c r="K106" s="541"/>
      <c r="L106" s="22"/>
      <c r="M106" s="536"/>
      <c r="N106" s="537"/>
    </row>
  </sheetData>
  <sheetProtection/>
  <printOptions/>
  <pageMargins left="0.25" right="0.25" top="0.75" bottom="0.75" header="0.3" footer="0.3"/>
  <pageSetup horizontalDpi="300" verticalDpi="3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4.28125" style="480" customWidth="1"/>
    <col min="2" max="2" width="9.28125" style="55" customWidth="1"/>
    <col min="3" max="3" width="16.7109375" style="55" customWidth="1"/>
    <col min="4" max="4" width="15.140625" style="55" customWidth="1"/>
    <col min="5" max="5" width="25.421875" style="55" customWidth="1"/>
    <col min="6" max="6" width="5.7109375" style="55" customWidth="1"/>
    <col min="7" max="7" width="6.00390625" style="7" customWidth="1"/>
    <col min="8" max="8" width="4.28125" style="9" customWidth="1"/>
    <col min="9" max="9" width="4.28125" style="5" customWidth="1"/>
    <col min="10" max="10" width="4.28125" style="54" customWidth="1"/>
    <col min="11" max="11" width="4.28125" style="61" customWidth="1"/>
    <col min="12" max="12" width="4.28125" style="265" customWidth="1"/>
    <col min="13" max="16384" width="9.140625" style="55" customWidth="1"/>
  </cols>
  <sheetData>
    <row r="1" spans="1:12" ht="168" customHeight="1" thickBot="1">
      <c r="A1" s="962" t="s">
        <v>257</v>
      </c>
      <c r="B1" s="970"/>
      <c r="C1" s="971" t="s">
        <v>261</v>
      </c>
      <c r="D1" s="972"/>
      <c r="E1" s="973" t="s">
        <v>1</v>
      </c>
      <c r="F1" s="974" t="s">
        <v>2</v>
      </c>
      <c r="G1" s="500" t="s">
        <v>262</v>
      </c>
      <c r="H1" s="917" t="s">
        <v>497</v>
      </c>
      <c r="I1" s="975" t="s">
        <v>145</v>
      </c>
      <c r="J1" s="975" t="s">
        <v>117</v>
      </c>
      <c r="K1" s="227" t="s">
        <v>694</v>
      </c>
      <c r="L1" s="155" t="s">
        <v>762</v>
      </c>
    </row>
    <row r="2" spans="1:12" ht="15.75" thickBot="1">
      <c r="A2" s="963"/>
      <c r="B2" s="964"/>
      <c r="C2" s="965"/>
      <c r="D2" s="965"/>
      <c r="E2" s="966"/>
      <c r="F2" s="967"/>
      <c r="G2" s="230"/>
      <c r="H2" s="968"/>
      <c r="I2" s="969"/>
      <c r="J2" s="796"/>
      <c r="K2" s="796"/>
      <c r="L2" s="1281"/>
    </row>
    <row r="3" spans="1:12" s="54" customFormat="1" ht="15">
      <c r="A3" s="958" t="s">
        <v>797</v>
      </c>
      <c r="B3" s="955" t="s">
        <v>93</v>
      </c>
      <c r="C3" s="27" t="s">
        <v>499</v>
      </c>
      <c r="D3" s="27" t="s">
        <v>498</v>
      </c>
      <c r="E3" s="496" t="s">
        <v>51</v>
      </c>
      <c r="F3" s="954">
        <v>1</v>
      </c>
      <c r="G3" s="756">
        <f>SUM(I3:L3)</f>
        <v>26</v>
      </c>
      <c r="H3" s="952">
        <v>15</v>
      </c>
      <c r="I3" s="67">
        <v>6</v>
      </c>
      <c r="J3" s="388"/>
      <c r="K3" s="325"/>
      <c r="L3" s="1285">
        <v>20</v>
      </c>
    </row>
    <row r="4" spans="1:12" s="54" customFormat="1" ht="15">
      <c r="A4" s="1294" t="s">
        <v>803</v>
      </c>
      <c r="B4" s="955" t="s">
        <v>93</v>
      </c>
      <c r="C4" s="27" t="s">
        <v>505</v>
      </c>
      <c r="D4" s="27" t="s">
        <v>504</v>
      </c>
      <c r="E4" s="496" t="s">
        <v>51</v>
      </c>
      <c r="F4" s="1295">
        <v>2</v>
      </c>
      <c r="G4" s="621">
        <f>SUM(I4:L4)</f>
        <v>17</v>
      </c>
      <c r="H4" s="952"/>
      <c r="I4" s="67">
        <v>2</v>
      </c>
      <c r="J4" s="1297"/>
      <c r="K4" s="1296"/>
      <c r="L4" s="1285">
        <v>15</v>
      </c>
    </row>
    <row r="5" spans="1:12" s="54" customFormat="1" ht="15.75" thickBot="1">
      <c r="A5" s="959" t="s">
        <v>797</v>
      </c>
      <c r="B5" s="955" t="s">
        <v>93</v>
      </c>
      <c r="C5" s="27" t="s">
        <v>795</v>
      </c>
      <c r="D5" s="27" t="s">
        <v>796</v>
      </c>
      <c r="E5" s="496" t="s">
        <v>16</v>
      </c>
      <c r="F5" s="193">
        <v>3</v>
      </c>
      <c r="G5" s="622">
        <f>SUM(I5:L5)</f>
        <v>12</v>
      </c>
      <c r="H5" s="952"/>
      <c r="I5" s="67"/>
      <c r="J5" s="63"/>
      <c r="K5" s="283"/>
      <c r="L5" s="1285">
        <v>12</v>
      </c>
    </row>
    <row r="6" spans="1:12" s="54" customFormat="1" ht="15">
      <c r="A6" s="960"/>
      <c r="B6" s="956"/>
      <c r="C6" s="41"/>
      <c r="D6" s="41"/>
      <c r="E6" s="495"/>
      <c r="F6" s="160"/>
      <c r="G6" s="143"/>
      <c r="H6" s="919"/>
      <c r="I6" s="1286"/>
      <c r="J6" s="1287"/>
      <c r="K6" s="1288"/>
      <c r="L6" s="1289"/>
    </row>
    <row r="7" spans="1:12" s="54" customFormat="1" ht="15">
      <c r="A7" s="959" t="s">
        <v>259</v>
      </c>
      <c r="B7" s="955" t="s">
        <v>94</v>
      </c>
      <c r="C7" s="27" t="s">
        <v>405</v>
      </c>
      <c r="D7" s="27" t="s">
        <v>57</v>
      </c>
      <c r="E7" s="496" t="s">
        <v>16</v>
      </c>
      <c r="F7" s="193">
        <v>1</v>
      </c>
      <c r="G7" s="621">
        <f aca="true" t="shared" si="0" ref="G7:G15">SUM(I7:L7)</f>
        <v>30</v>
      </c>
      <c r="H7" s="952"/>
      <c r="I7" s="67">
        <v>10</v>
      </c>
      <c r="J7" s="306"/>
      <c r="K7" s="1290"/>
      <c r="L7" s="1285">
        <v>20</v>
      </c>
    </row>
    <row r="8" spans="1:12" s="54" customFormat="1" ht="15">
      <c r="A8" s="959" t="s">
        <v>258</v>
      </c>
      <c r="B8" s="955" t="s">
        <v>94</v>
      </c>
      <c r="C8" s="27" t="s">
        <v>403</v>
      </c>
      <c r="D8" s="27" t="s">
        <v>91</v>
      </c>
      <c r="E8" s="496" t="s">
        <v>53</v>
      </c>
      <c r="F8" s="193">
        <v>2</v>
      </c>
      <c r="G8" s="621">
        <f t="shared" si="0"/>
        <v>23</v>
      </c>
      <c r="H8" s="952">
        <v>20</v>
      </c>
      <c r="I8" s="67">
        <v>8</v>
      </c>
      <c r="J8" s="306"/>
      <c r="K8" s="1290"/>
      <c r="L8" s="1285">
        <v>15</v>
      </c>
    </row>
    <row r="9" spans="1:12" s="54" customFormat="1" ht="15">
      <c r="A9" s="959"/>
      <c r="B9" s="955" t="s">
        <v>94</v>
      </c>
      <c r="C9" s="27" t="s">
        <v>500</v>
      </c>
      <c r="D9" s="27" t="s">
        <v>501</v>
      </c>
      <c r="E9" s="496" t="s">
        <v>51</v>
      </c>
      <c r="F9" s="193">
        <v>3</v>
      </c>
      <c r="G9" s="621">
        <f t="shared" si="0"/>
        <v>20</v>
      </c>
      <c r="H9" s="952"/>
      <c r="I9" s="67">
        <v>20</v>
      </c>
      <c r="J9" s="306"/>
      <c r="K9" s="1290"/>
      <c r="L9" s="1285"/>
    </row>
    <row r="10" spans="1:12" s="54" customFormat="1" ht="15">
      <c r="A10" s="959" t="s">
        <v>523</v>
      </c>
      <c r="B10" s="955" t="s">
        <v>94</v>
      </c>
      <c r="C10" s="27" t="s">
        <v>529</v>
      </c>
      <c r="D10" s="27" t="s">
        <v>522</v>
      </c>
      <c r="E10" s="496" t="s">
        <v>536</v>
      </c>
      <c r="F10" s="193">
        <v>4</v>
      </c>
      <c r="G10" s="621">
        <f t="shared" si="0"/>
        <v>15</v>
      </c>
      <c r="H10" s="952"/>
      <c r="I10" s="67">
        <v>15</v>
      </c>
      <c r="J10" s="306"/>
      <c r="K10" s="1290"/>
      <c r="L10" s="1285"/>
    </row>
    <row r="11" spans="1:12" s="54" customFormat="1" ht="15">
      <c r="A11" s="959" t="s">
        <v>798</v>
      </c>
      <c r="B11" s="955" t="s">
        <v>94</v>
      </c>
      <c r="C11" s="27" t="s">
        <v>799</v>
      </c>
      <c r="D11" s="27" t="s">
        <v>800</v>
      </c>
      <c r="E11" s="496" t="s">
        <v>16</v>
      </c>
      <c r="F11" s="193">
        <v>5</v>
      </c>
      <c r="G11" s="621">
        <f t="shared" si="0"/>
        <v>12</v>
      </c>
      <c r="H11" s="952"/>
      <c r="I11" s="67"/>
      <c r="J11" s="306"/>
      <c r="K11" s="1290"/>
      <c r="L11" s="1285">
        <v>12</v>
      </c>
    </row>
    <row r="12" spans="1:12" s="54" customFormat="1" ht="15">
      <c r="A12" s="959" t="s">
        <v>845</v>
      </c>
      <c r="B12" s="955" t="s">
        <v>94</v>
      </c>
      <c r="C12" s="27" t="s">
        <v>502</v>
      </c>
      <c r="D12" s="27" t="s">
        <v>503</v>
      </c>
      <c r="E12" s="496" t="s">
        <v>16</v>
      </c>
      <c r="F12" s="193">
        <v>5</v>
      </c>
      <c r="G12" s="621">
        <f t="shared" si="0"/>
        <v>12</v>
      </c>
      <c r="H12" s="952"/>
      <c r="I12" s="67">
        <v>12</v>
      </c>
      <c r="J12" s="306"/>
      <c r="K12" s="1290"/>
      <c r="L12" s="1285"/>
    </row>
    <row r="13" spans="1:12" s="54" customFormat="1" ht="15">
      <c r="A13" s="959" t="s">
        <v>798</v>
      </c>
      <c r="B13" s="955" t="s">
        <v>94</v>
      </c>
      <c r="C13" s="27" t="s">
        <v>802</v>
      </c>
      <c r="D13" s="27" t="s">
        <v>12</v>
      </c>
      <c r="E13" s="496" t="s">
        <v>16</v>
      </c>
      <c r="F13" s="193">
        <v>7</v>
      </c>
      <c r="G13" s="621">
        <f t="shared" si="0"/>
        <v>10</v>
      </c>
      <c r="H13" s="952"/>
      <c r="I13" s="67"/>
      <c r="J13" s="306"/>
      <c r="K13" s="1290"/>
      <c r="L13" s="1285">
        <v>10</v>
      </c>
    </row>
    <row r="14" spans="1:12" s="54" customFormat="1" ht="15">
      <c r="A14" s="959" t="s">
        <v>798</v>
      </c>
      <c r="B14" s="955" t="s">
        <v>94</v>
      </c>
      <c r="C14" s="27" t="s">
        <v>801</v>
      </c>
      <c r="D14" s="27" t="s">
        <v>241</v>
      </c>
      <c r="E14" s="496" t="s">
        <v>16</v>
      </c>
      <c r="F14" s="193">
        <v>8</v>
      </c>
      <c r="G14" s="621">
        <f t="shared" si="0"/>
        <v>8</v>
      </c>
      <c r="H14" s="952"/>
      <c r="I14" s="67"/>
      <c r="J14" s="306"/>
      <c r="K14" s="1290"/>
      <c r="L14" s="1285">
        <v>8</v>
      </c>
    </row>
    <row r="15" spans="1:12" s="54" customFormat="1" ht="15.75" thickBot="1">
      <c r="A15" s="961" t="s">
        <v>260</v>
      </c>
      <c r="B15" s="957" t="s">
        <v>94</v>
      </c>
      <c r="C15" s="192" t="s">
        <v>404</v>
      </c>
      <c r="D15" s="192" t="s">
        <v>160</v>
      </c>
      <c r="E15" s="497" t="s">
        <v>5</v>
      </c>
      <c r="F15" s="640">
        <v>9</v>
      </c>
      <c r="G15" s="622">
        <f t="shared" si="0"/>
        <v>4</v>
      </c>
      <c r="H15" s="953">
        <v>12</v>
      </c>
      <c r="I15" s="634">
        <v>4</v>
      </c>
      <c r="J15" s="1291"/>
      <c r="K15" s="1292"/>
      <c r="L15" s="1293"/>
    </row>
    <row r="16" spans="1:13" s="54" customFormat="1" ht="15">
      <c r="A16" s="479"/>
      <c r="F16" s="97"/>
      <c r="G16" s="4"/>
      <c r="H16" s="61"/>
      <c r="I16" s="62"/>
      <c r="J16" s="285"/>
      <c r="K16" s="291"/>
      <c r="L16" s="265"/>
      <c r="M16" s="55"/>
    </row>
    <row r="17" spans="2:11" ht="15">
      <c r="B17" s="39" t="s">
        <v>9</v>
      </c>
      <c r="F17" s="54"/>
      <c r="G17" s="4"/>
      <c r="H17" s="19"/>
      <c r="I17" s="17"/>
      <c r="J17" s="285"/>
      <c r="K17" s="291"/>
    </row>
    <row r="18" spans="3:11" ht="15">
      <c r="C18" s="40"/>
      <c r="G18" s="97"/>
      <c r="H18" s="19"/>
      <c r="I18" s="17"/>
      <c r="J18" s="285"/>
      <c r="K18" s="291"/>
    </row>
    <row r="19" spans="2:11" ht="15">
      <c r="B19" s="50" t="s">
        <v>134</v>
      </c>
      <c r="C19" s="51"/>
      <c r="D19" s="43"/>
      <c r="G19" s="97"/>
      <c r="H19" s="19"/>
      <c r="I19" s="17"/>
      <c r="J19" s="294"/>
      <c r="K19" s="291"/>
    </row>
    <row r="20" spans="2:11" ht="15">
      <c r="B20" s="47" t="s">
        <v>137</v>
      </c>
      <c r="C20" s="48"/>
      <c r="D20" s="49"/>
      <c r="F20" s="7"/>
      <c r="G20" s="97"/>
      <c r="H20" s="19"/>
      <c r="I20" s="17"/>
      <c r="J20" s="294"/>
      <c r="K20" s="291"/>
    </row>
    <row r="21" spans="5:11" ht="15">
      <c r="E21" s="9"/>
      <c r="F21" s="7"/>
      <c r="G21" s="11"/>
      <c r="H21" s="61"/>
      <c r="I21" s="62"/>
      <c r="J21" s="294"/>
      <c r="K21" s="291"/>
    </row>
    <row r="22" spans="7:11" ht="15">
      <c r="G22" s="60"/>
      <c r="H22" s="61"/>
      <c r="I22" s="62"/>
      <c r="J22" s="294"/>
      <c r="K22" s="291"/>
    </row>
    <row r="23" spans="7:11" ht="15">
      <c r="G23" s="60"/>
      <c r="H23" s="61"/>
      <c r="I23" s="62"/>
      <c r="J23" s="294"/>
      <c r="K23" s="291"/>
    </row>
    <row r="24" spans="7:11" ht="15">
      <c r="G24" s="60"/>
      <c r="H24" s="61"/>
      <c r="I24" s="62"/>
      <c r="J24" s="294"/>
      <c r="K24" s="291"/>
    </row>
    <row r="25" spans="7:11" ht="15">
      <c r="G25" s="60"/>
      <c r="H25" s="61"/>
      <c r="I25" s="62"/>
      <c r="J25" s="294"/>
      <c r="K25" s="291"/>
    </row>
    <row r="26" spans="7:11" ht="15">
      <c r="G26" s="60"/>
      <c r="H26" s="61"/>
      <c r="I26" s="62"/>
      <c r="J26" s="285"/>
      <c r="K26" s="291"/>
    </row>
    <row r="27" spans="10:11" ht="15">
      <c r="J27" s="285"/>
      <c r="K27" s="291"/>
    </row>
    <row r="28" spans="10:11" ht="15">
      <c r="J28" s="285"/>
      <c r="K28" s="291"/>
    </row>
    <row r="29" spans="10:11" ht="15">
      <c r="J29" s="285"/>
      <c r="K29" s="291"/>
    </row>
    <row r="30" spans="10:11" ht="15">
      <c r="J30" s="285"/>
      <c r="K30" s="298"/>
    </row>
    <row r="31" spans="10:11" ht="15">
      <c r="J31" s="285"/>
      <c r="K31" s="298"/>
    </row>
    <row r="32" spans="10:11" ht="15">
      <c r="J32" s="285"/>
      <c r="K32" s="298"/>
    </row>
    <row r="33" spans="10:11" ht="15">
      <c r="J33" s="285"/>
      <c r="K33" s="298"/>
    </row>
    <row r="34" spans="10:11" ht="15">
      <c r="J34" s="285"/>
      <c r="K34" s="298"/>
    </row>
    <row r="35" spans="10:11" ht="15">
      <c r="J35" s="285"/>
      <c r="K35" s="298"/>
    </row>
    <row r="36" spans="10:11" ht="15">
      <c r="J36" s="285"/>
      <c r="K36" s="298"/>
    </row>
    <row r="37" spans="10:11" ht="15">
      <c r="J37" s="285"/>
      <c r="K37" s="298"/>
    </row>
    <row r="38" spans="10:11" ht="15">
      <c r="J38" s="285"/>
      <c r="K38" s="298"/>
    </row>
    <row r="39" spans="10:11" ht="15">
      <c r="J39" s="285"/>
      <c r="K39" s="298"/>
    </row>
    <row r="40" spans="10:11" ht="15">
      <c r="J40" s="285"/>
      <c r="K40" s="298"/>
    </row>
    <row r="41" spans="10:11" ht="15">
      <c r="J41" s="285"/>
      <c r="K41" s="298"/>
    </row>
    <row r="42" spans="10:11" ht="15">
      <c r="J42" s="285"/>
      <c r="K42" s="298"/>
    </row>
    <row r="43" spans="10:11" ht="15">
      <c r="J43" s="285"/>
      <c r="K43" s="298"/>
    </row>
    <row r="44" spans="10:11" ht="15">
      <c r="J44" s="285"/>
      <c r="K44" s="298"/>
    </row>
  </sheetData>
  <sheetProtection/>
  <printOptions/>
  <pageMargins left="0.7" right="0.7" top="0.75" bottom="0.75" header="0.3" footer="0.3"/>
  <pageSetup horizontalDpi="300" verticalDpi="3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L82"/>
  <sheetViews>
    <sheetView zoomScalePageLayoutView="0" workbookViewId="0" topLeftCell="A1">
      <pane ySplit="1" topLeftCell="A50" activePane="bottomLeft" state="frozen"/>
      <selection pane="topLeft" activeCell="A1" sqref="A1"/>
      <selection pane="bottomLeft" activeCell="B62" sqref="B62"/>
    </sheetView>
  </sheetViews>
  <sheetFormatPr defaultColWidth="9.140625" defaultRowHeight="15"/>
  <cols>
    <col min="1" max="1" width="43.8515625" style="328" customWidth="1"/>
    <col min="2" max="2" width="3.7109375" style="83" customWidth="1"/>
    <col min="3" max="3" width="8.57421875" style="261" customWidth="1"/>
    <col min="4" max="5" width="4.28125" style="258" customWidth="1"/>
    <col min="6" max="6" width="4.28125" style="259" customWidth="1"/>
    <col min="7" max="7" width="4.28125" style="258" customWidth="1"/>
    <col min="8" max="9" width="4.28125" style="9" customWidth="1"/>
    <col min="10" max="10" width="4.28125" style="129" customWidth="1"/>
    <col min="11" max="11" width="4.28125" style="5" customWidth="1"/>
    <col min="12" max="13" width="4.28125" style="9" customWidth="1"/>
    <col min="14" max="14" width="4.28125" style="57" customWidth="1"/>
    <col min="15" max="15" width="4.28125" style="9" customWidth="1"/>
    <col min="16" max="16" width="4.28125" style="61" customWidth="1"/>
    <col min="17" max="17" width="4.7109375" style="57" customWidth="1"/>
    <col min="18" max="19" width="4.28125" style="61" customWidth="1"/>
    <col min="20" max="20" width="4.28125" style="5" customWidth="1"/>
    <col min="21" max="23" width="4.28125" style="9" customWidth="1"/>
    <col min="24" max="24" width="4.28125" style="5" customWidth="1"/>
    <col min="25" max="27" width="4.28125" style="9" customWidth="1"/>
    <col min="28" max="28" width="4.28125" style="5" customWidth="1"/>
    <col min="29" max="30" width="4.28125" style="9" customWidth="1"/>
    <col min="31" max="31" width="9.140625" style="57" customWidth="1"/>
    <col min="32" max="16384" width="9.140625" style="1" customWidth="1"/>
  </cols>
  <sheetData>
    <row r="1" spans="1:31" ht="177" customHeight="1" thickBot="1">
      <c r="A1" s="978" t="s">
        <v>629</v>
      </c>
      <c r="B1" s="979" t="s">
        <v>2</v>
      </c>
      <c r="C1" s="980" t="s">
        <v>96</v>
      </c>
      <c r="D1" s="981" t="s">
        <v>99</v>
      </c>
      <c r="E1" s="982" t="s">
        <v>100</v>
      </c>
      <c r="F1" s="983" t="s">
        <v>101</v>
      </c>
      <c r="G1" s="984" t="s">
        <v>109</v>
      </c>
      <c r="H1" s="155" t="s">
        <v>102</v>
      </c>
      <c r="I1" s="156" t="s">
        <v>103</v>
      </c>
      <c r="J1" s="944" t="s">
        <v>525</v>
      </c>
      <c r="K1" s="157" t="s">
        <v>104</v>
      </c>
      <c r="L1" s="483" t="s">
        <v>105</v>
      </c>
      <c r="M1" s="158" t="s">
        <v>110</v>
      </c>
      <c r="N1" s="484" t="s">
        <v>106</v>
      </c>
      <c r="O1" s="156" t="s">
        <v>107</v>
      </c>
      <c r="P1" s="158" t="s">
        <v>633</v>
      </c>
      <c r="Q1" s="951" t="s">
        <v>117</v>
      </c>
      <c r="R1" s="484" t="s">
        <v>526</v>
      </c>
      <c r="S1" s="227" t="s">
        <v>694</v>
      </c>
      <c r="T1" s="484" t="s">
        <v>527</v>
      </c>
      <c r="U1" s="156" t="s">
        <v>108</v>
      </c>
      <c r="V1" s="158" t="s">
        <v>111</v>
      </c>
      <c r="W1" s="155" t="s">
        <v>114</v>
      </c>
      <c r="X1" s="156" t="s">
        <v>113</v>
      </c>
      <c r="Y1" s="484" t="s">
        <v>112</v>
      </c>
      <c r="Z1" s="158" t="s">
        <v>248</v>
      </c>
      <c r="AA1" s="155" t="s">
        <v>762</v>
      </c>
      <c r="AB1" s="156" t="s">
        <v>528</v>
      </c>
      <c r="AC1" s="484" t="s">
        <v>116</v>
      </c>
      <c r="AD1" s="1354" t="s">
        <v>839</v>
      </c>
      <c r="AE1" s="103"/>
    </row>
    <row r="2" spans="1:31" s="10" customFormat="1" ht="15.75" thickBot="1">
      <c r="A2" s="1028"/>
      <c r="B2" s="1029"/>
      <c r="C2" s="1030"/>
      <c r="D2" s="1031"/>
      <c r="E2" s="1032"/>
      <c r="F2" s="1033"/>
      <c r="G2" s="1032"/>
      <c r="H2" s="1034"/>
      <c r="I2" s="1035"/>
      <c r="J2" s="1036"/>
      <c r="K2" s="1037"/>
      <c r="L2" s="1035"/>
      <c r="M2" s="1038"/>
      <c r="N2" s="1035"/>
      <c r="O2" s="1035"/>
      <c r="P2" s="1038"/>
      <c r="Q2" s="1039"/>
      <c r="R2" s="1039"/>
      <c r="S2" s="1037"/>
      <c r="T2" s="1035"/>
      <c r="U2" s="1035"/>
      <c r="V2" s="1038"/>
      <c r="W2" s="1037"/>
      <c r="X2" s="1035"/>
      <c r="Y2" s="1035"/>
      <c r="Z2" s="1038"/>
      <c r="AA2" s="1037"/>
      <c r="AB2" s="1037"/>
      <c r="AC2" s="1035"/>
      <c r="AD2" s="1040"/>
      <c r="AE2" s="57"/>
    </row>
    <row r="3" spans="1:38" ht="15">
      <c r="A3" s="1043" t="s">
        <v>734</v>
      </c>
      <c r="B3" s="1041">
        <v>1</v>
      </c>
      <c r="C3" s="518">
        <f aca="true" t="shared" si="0" ref="C3:C34">SUM(D3:AD3)</f>
        <v>1616</v>
      </c>
      <c r="D3" s="589">
        <v>88</v>
      </c>
      <c r="E3" s="591">
        <v>57</v>
      </c>
      <c r="F3" s="593">
        <v>98</v>
      </c>
      <c r="G3" s="595">
        <v>140</v>
      </c>
      <c r="H3" s="666">
        <v>30</v>
      </c>
      <c r="I3" s="757">
        <v>37</v>
      </c>
      <c r="J3" s="757">
        <v>18</v>
      </c>
      <c r="K3" s="666">
        <v>37</v>
      </c>
      <c r="L3" s="1010">
        <v>31</v>
      </c>
      <c r="M3" s="758">
        <v>29</v>
      </c>
      <c r="N3" s="1010">
        <v>79</v>
      </c>
      <c r="O3" s="1011">
        <v>71</v>
      </c>
      <c r="P3" s="758">
        <v>95</v>
      </c>
      <c r="Q3" s="388">
        <v>40</v>
      </c>
      <c r="R3" s="1044">
        <v>21</v>
      </c>
      <c r="S3" s="666">
        <v>57</v>
      </c>
      <c r="T3" s="1010">
        <v>109</v>
      </c>
      <c r="U3" s="1011">
        <v>42</v>
      </c>
      <c r="V3" s="758">
        <v>64</v>
      </c>
      <c r="W3" s="63" t="s">
        <v>68</v>
      </c>
      <c r="X3" s="1274">
        <v>74</v>
      </c>
      <c r="Y3" s="1276">
        <v>41</v>
      </c>
      <c r="Z3" s="411">
        <v>59</v>
      </c>
      <c r="AA3" s="666">
        <v>65</v>
      </c>
      <c r="AB3" s="757">
        <v>68</v>
      </c>
      <c r="AC3" s="1010">
        <v>57</v>
      </c>
      <c r="AD3" s="1415">
        <v>109</v>
      </c>
      <c r="AF3" s="57"/>
      <c r="AG3" s="57"/>
      <c r="AH3" s="57"/>
      <c r="AI3" s="57"/>
      <c r="AJ3" s="57"/>
      <c r="AK3" s="57"/>
      <c r="AL3" s="57"/>
    </row>
    <row r="4" spans="1:38" ht="15">
      <c r="A4" s="656" t="s">
        <v>51</v>
      </c>
      <c r="B4" s="660">
        <v>2</v>
      </c>
      <c r="C4" s="519">
        <f t="shared" si="0"/>
        <v>1319</v>
      </c>
      <c r="D4" s="574">
        <v>50</v>
      </c>
      <c r="E4" s="412">
        <v>94</v>
      </c>
      <c r="F4" s="67">
        <v>106</v>
      </c>
      <c r="G4" s="543">
        <v>97</v>
      </c>
      <c r="H4" s="67">
        <v>24</v>
      </c>
      <c r="I4" s="412">
        <v>20</v>
      </c>
      <c r="J4" s="412">
        <v>2</v>
      </c>
      <c r="K4" s="67">
        <v>35</v>
      </c>
      <c r="L4" s="718">
        <v>33</v>
      </c>
      <c r="M4" s="543">
        <v>25</v>
      </c>
      <c r="N4" s="718">
        <v>22</v>
      </c>
      <c r="O4" s="412">
        <v>34</v>
      </c>
      <c r="P4" s="543">
        <v>43</v>
      </c>
      <c r="Q4" s="63">
        <v>37</v>
      </c>
      <c r="R4" s="718">
        <v>2</v>
      </c>
      <c r="S4" s="1086">
        <v>77</v>
      </c>
      <c r="T4" s="1093">
        <v>61</v>
      </c>
      <c r="U4" s="605">
        <v>76</v>
      </c>
      <c r="V4" s="1082">
        <v>52</v>
      </c>
      <c r="W4" s="63" t="s">
        <v>68</v>
      </c>
      <c r="X4" s="412">
        <v>18</v>
      </c>
      <c r="Y4" s="718">
        <v>46</v>
      </c>
      <c r="Z4" s="543">
        <v>61</v>
      </c>
      <c r="AA4" s="67">
        <v>101</v>
      </c>
      <c r="AB4" s="1331">
        <v>50</v>
      </c>
      <c r="AC4" s="649">
        <v>81</v>
      </c>
      <c r="AD4" s="1357">
        <v>72</v>
      </c>
      <c r="AF4" s="57"/>
      <c r="AG4" s="57"/>
      <c r="AH4" s="57"/>
      <c r="AI4" s="57"/>
      <c r="AJ4" s="57"/>
      <c r="AK4" s="57"/>
      <c r="AL4" s="57"/>
    </row>
    <row r="5" spans="1:38" ht="15">
      <c r="A5" s="656" t="s">
        <v>54</v>
      </c>
      <c r="B5" s="660">
        <v>3</v>
      </c>
      <c r="C5" s="519">
        <f t="shared" si="0"/>
        <v>1247</v>
      </c>
      <c r="D5" s="516">
        <v>80</v>
      </c>
      <c r="E5" s="72">
        <v>44</v>
      </c>
      <c r="F5" s="63">
        <v>36</v>
      </c>
      <c r="G5" s="237">
        <v>44</v>
      </c>
      <c r="H5" s="67">
        <v>77</v>
      </c>
      <c r="I5" s="551">
        <v>25</v>
      </c>
      <c r="J5" s="412">
        <v>15</v>
      </c>
      <c r="K5" s="67">
        <v>16</v>
      </c>
      <c r="L5" s="718">
        <v>54</v>
      </c>
      <c r="M5" s="543">
        <v>22</v>
      </c>
      <c r="N5" s="718">
        <v>30</v>
      </c>
      <c r="O5" s="551">
        <v>30</v>
      </c>
      <c r="P5" s="543">
        <v>42</v>
      </c>
      <c r="Q5" s="65">
        <v>12</v>
      </c>
      <c r="R5" s="718">
        <v>12</v>
      </c>
      <c r="S5" s="1086">
        <v>113</v>
      </c>
      <c r="T5" s="1093">
        <v>124</v>
      </c>
      <c r="U5" s="1081">
        <v>93</v>
      </c>
      <c r="V5" s="1082">
        <v>104</v>
      </c>
      <c r="W5" s="63" t="s">
        <v>68</v>
      </c>
      <c r="X5" s="72">
        <v>40</v>
      </c>
      <c r="Y5" s="649">
        <v>31</v>
      </c>
      <c r="Z5" s="237">
        <v>44</v>
      </c>
      <c r="AA5" s="63">
        <v>33</v>
      </c>
      <c r="AB5" s="72">
        <v>21</v>
      </c>
      <c r="AC5" s="649">
        <v>47</v>
      </c>
      <c r="AD5" s="1357">
        <v>58</v>
      </c>
      <c r="AF5" s="57"/>
      <c r="AG5" s="57"/>
      <c r="AH5" s="57"/>
      <c r="AI5" s="57"/>
      <c r="AJ5" s="57"/>
      <c r="AK5" s="57"/>
      <c r="AL5" s="57"/>
    </row>
    <row r="6" spans="1:30" s="57" customFormat="1" ht="15">
      <c r="A6" s="656" t="s">
        <v>62</v>
      </c>
      <c r="B6" s="847">
        <v>4</v>
      </c>
      <c r="C6" s="519">
        <f t="shared" si="0"/>
        <v>1087</v>
      </c>
      <c r="D6" s="516">
        <v>66</v>
      </c>
      <c r="E6" s="72">
        <v>122</v>
      </c>
      <c r="F6" s="63">
        <v>73</v>
      </c>
      <c r="G6" s="237">
        <v>103</v>
      </c>
      <c r="H6" s="67">
        <v>15</v>
      </c>
      <c r="I6" s="551">
        <v>16</v>
      </c>
      <c r="J6" s="412"/>
      <c r="K6" s="67">
        <v>10</v>
      </c>
      <c r="L6" s="718">
        <v>6</v>
      </c>
      <c r="M6" s="543">
        <v>12</v>
      </c>
      <c r="N6" s="718">
        <v>50</v>
      </c>
      <c r="O6" s="412">
        <v>67</v>
      </c>
      <c r="P6" s="543">
        <v>68</v>
      </c>
      <c r="Q6" s="63">
        <v>115</v>
      </c>
      <c r="R6" s="718">
        <v>72</v>
      </c>
      <c r="S6" s="67">
        <v>12</v>
      </c>
      <c r="T6" s="718">
        <v>33</v>
      </c>
      <c r="U6" s="551">
        <v>34</v>
      </c>
      <c r="V6" s="543">
        <v>16</v>
      </c>
      <c r="W6" s="63" t="s">
        <v>68</v>
      </c>
      <c r="X6" s="1204">
        <v>28</v>
      </c>
      <c r="Y6" s="1096">
        <v>26</v>
      </c>
      <c r="Z6" s="237">
        <v>33</v>
      </c>
      <c r="AA6" s="67">
        <v>12</v>
      </c>
      <c r="AB6" s="412">
        <v>49</v>
      </c>
      <c r="AC6" s="718">
        <v>30</v>
      </c>
      <c r="AD6" s="1367">
        <v>19</v>
      </c>
    </row>
    <row r="7" spans="1:30" ht="15">
      <c r="A7" s="655" t="s">
        <v>5</v>
      </c>
      <c r="B7" s="660">
        <v>5</v>
      </c>
      <c r="C7" s="519">
        <f t="shared" si="0"/>
        <v>1019</v>
      </c>
      <c r="D7" s="515">
        <v>39</v>
      </c>
      <c r="E7" s="74">
        <v>65</v>
      </c>
      <c r="F7" s="65">
        <v>54</v>
      </c>
      <c r="G7" s="238">
        <v>53</v>
      </c>
      <c r="H7" s="67"/>
      <c r="I7" s="551"/>
      <c r="J7" s="412">
        <v>8</v>
      </c>
      <c r="K7" s="67">
        <v>40</v>
      </c>
      <c r="L7" s="718">
        <v>20</v>
      </c>
      <c r="M7" s="543">
        <v>8</v>
      </c>
      <c r="N7" s="718">
        <v>118</v>
      </c>
      <c r="O7" s="551">
        <v>44</v>
      </c>
      <c r="P7" s="543">
        <v>98</v>
      </c>
      <c r="Q7" s="65">
        <v>146</v>
      </c>
      <c r="R7" s="718">
        <v>58</v>
      </c>
      <c r="S7" s="1086">
        <v>26</v>
      </c>
      <c r="T7" s="1093">
        <v>48</v>
      </c>
      <c r="U7" s="1081">
        <v>6</v>
      </c>
      <c r="V7" s="1082">
        <v>10</v>
      </c>
      <c r="W7" s="63" t="s">
        <v>68</v>
      </c>
      <c r="X7" s="1201">
        <v>18</v>
      </c>
      <c r="Y7" s="1090">
        <v>53</v>
      </c>
      <c r="Z7" s="237">
        <v>65</v>
      </c>
      <c r="AA7" s="65">
        <v>8</v>
      </c>
      <c r="AB7" s="74"/>
      <c r="AC7" s="650">
        <v>14</v>
      </c>
      <c r="AD7" s="1358">
        <v>20</v>
      </c>
    </row>
    <row r="8" spans="1:38" s="57" customFormat="1" ht="15">
      <c r="A8" s="656" t="s">
        <v>53</v>
      </c>
      <c r="B8" s="660">
        <v>6</v>
      </c>
      <c r="C8" s="519">
        <f t="shared" si="0"/>
        <v>739</v>
      </c>
      <c r="D8" s="516">
        <v>47</v>
      </c>
      <c r="E8" s="72">
        <v>60</v>
      </c>
      <c r="F8" s="63">
        <v>24</v>
      </c>
      <c r="G8" s="237">
        <v>16</v>
      </c>
      <c r="H8" s="67">
        <v>45</v>
      </c>
      <c r="I8" s="412">
        <v>20</v>
      </c>
      <c r="J8" s="412">
        <v>6</v>
      </c>
      <c r="K8" s="67">
        <v>8</v>
      </c>
      <c r="L8" s="718">
        <v>35</v>
      </c>
      <c r="M8" s="543">
        <v>21</v>
      </c>
      <c r="N8" s="868">
        <v>16</v>
      </c>
      <c r="O8" s="869">
        <v>35</v>
      </c>
      <c r="P8" s="870">
        <v>46</v>
      </c>
      <c r="Q8" s="63">
        <v>70</v>
      </c>
      <c r="R8" s="718">
        <v>15</v>
      </c>
      <c r="S8" s="67">
        <v>10</v>
      </c>
      <c r="T8" s="718">
        <v>12</v>
      </c>
      <c r="U8" s="551">
        <v>20</v>
      </c>
      <c r="V8" s="543">
        <v>14</v>
      </c>
      <c r="W8" s="63" t="s">
        <v>68</v>
      </c>
      <c r="X8" s="74">
        <v>4</v>
      </c>
      <c r="Y8" s="650">
        <v>36</v>
      </c>
      <c r="Z8" s="238">
        <v>30</v>
      </c>
      <c r="AA8" s="67">
        <v>37</v>
      </c>
      <c r="AB8" s="1331">
        <v>37</v>
      </c>
      <c r="AC8" s="649">
        <v>44</v>
      </c>
      <c r="AD8" s="1357">
        <v>31</v>
      </c>
      <c r="AE8" s="5"/>
      <c r="AI8" s="5"/>
      <c r="AL8" s="5"/>
    </row>
    <row r="9" spans="1:30" s="57" customFormat="1" ht="15">
      <c r="A9" s="762" t="s">
        <v>138</v>
      </c>
      <c r="B9" s="660">
        <v>7</v>
      </c>
      <c r="C9" s="519">
        <f t="shared" si="0"/>
        <v>703</v>
      </c>
      <c r="D9" s="574">
        <v>24</v>
      </c>
      <c r="E9" s="551">
        <v>30</v>
      </c>
      <c r="F9" s="67">
        <v>28</v>
      </c>
      <c r="G9" s="543">
        <v>31</v>
      </c>
      <c r="H9" s="67">
        <v>59</v>
      </c>
      <c r="I9" s="412">
        <v>47</v>
      </c>
      <c r="J9" s="412">
        <v>49</v>
      </c>
      <c r="K9" s="67">
        <v>78</v>
      </c>
      <c r="L9" s="718">
        <v>81</v>
      </c>
      <c r="M9" s="543">
        <v>105</v>
      </c>
      <c r="N9" s="42"/>
      <c r="O9" s="601"/>
      <c r="P9" s="604"/>
      <c r="Q9" s="603"/>
      <c r="R9" s="604"/>
      <c r="S9" s="604"/>
      <c r="T9" s="603"/>
      <c r="U9" s="601"/>
      <c r="V9" s="601"/>
      <c r="W9" s="63" t="s">
        <v>68</v>
      </c>
      <c r="X9" s="72">
        <v>34</v>
      </c>
      <c r="Y9" s="649">
        <v>45</v>
      </c>
      <c r="Z9" s="237">
        <v>60</v>
      </c>
      <c r="AA9" s="63">
        <v>12</v>
      </c>
      <c r="AB9" s="72"/>
      <c r="AC9" s="649">
        <v>20</v>
      </c>
      <c r="AD9" s="1357"/>
    </row>
    <row r="10" spans="1:38" ht="15">
      <c r="A10" s="656" t="s">
        <v>429</v>
      </c>
      <c r="B10" s="660">
        <v>8</v>
      </c>
      <c r="C10" s="519">
        <f t="shared" si="0"/>
        <v>566</v>
      </c>
      <c r="D10" s="515">
        <v>34</v>
      </c>
      <c r="E10" s="74">
        <v>32</v>
      </c>
      <c r="F10" s="65">
        <v>39</v>
      </c>
      <c r="G10" s="238">
        <v>42</v>
      </c>
      <c r="H10" s="67">
        <v>26</v>
      </c>
      <c r="I10" s="412"/>
      <c r="J10" s="412"/>
      <c r="K10" s="67">
        <v>12</v>
      </c>
      <c r="L10" s="718"/>
      <c r="M10" s="543">
        <v>15</v>
      </c>
      <c r="N10" s="718">
        <v>15</v>
      </c>
      <c r="O10" s="412"/>
      <c r="P10" s="543">
        <v>15</v>
      </c>
      <c r="Q10" s="63">
        <v>45</v>
      </c>
      <c r="R10" s="718">
        <v>32</v>
      </c>
      <c r="S10" s="63">
        <v>37</v>
      </c>
      <c r="T10" s="649">
        <v>37</v>
      </c>
      <c r="U10" s="72">
        <v>38</v>
      </c>
      <c r="V10" s="237">
        <v>43</v>
      </c>
      <c r="W10" s="63" t="s">
        <v>68</v>
      </c>
      <c r="X10" s="74">
        <v>12</v>
      </c>
      <c r="Y10" s="650">
        <v>8</v>
      </c>
      <c r="Z10" s="238">
        <v>10</v>
      </c>
      <c r="AA10" s="63">
        <v>25</v>
      </c>
      <c r="AB10" s="72">
        <v>12</v>
      </c>
      <c r="AC10" s="649">
        <v>4</v>
      </c>
      <c r="AD10" s="1357">
        <v>33</v>
      </c>
      <c r="AF10" s="57"/>
      <c r="AG10" s="57"/>
      <c r="AH10" s="57"/>
      <c r="AI10" s="57"/>
      <c r="AJ10" s="57"/>
      <c r="AK10" s="57"/>
      <c r="AL10" s="57"/>
    </row>
    <row r="11" spans="1:38" ht="15">
      <c r="A11" s="657" t="s">
        <v>533</v>
      </c>
      <c r="B11" s="660">
        <v>9</v>
      </c>
      <c r="C11" s="519">
        <f t="shared" si="0"/>
        <v>549</v>
      </c>
      <c r="D11" s="977"/>
      <c r="E11" s="760"/>
      <c r="F11" s="760"/>
      <c r="G11" s="760"/>
      <c r="H11" s="665">
        <v>14</v>
      </c>
      <c r="I11" s="304"/>
      <c r="J11" s="304"/>
      <c r="K11" s="665">
        <v>21</v>
      </c>
      <c r="L11" s="716">
        <v>24</v>
      </c>
      <c r="M11" s="760"/>
      <c r="N11" s="718">
        <v>14</v>
      </c>
      <c r="O11" s="551">
        <v>2</v>
      </c>
      <c r="P11" s="543">
        <v>6</v>
      </c>
      <c r="Q11" s="941">
        <v>24</v>
      </c>
      <c r="R11" s="718">
        <v>30</v>
      </c>
      <c r="S11" s="665">
        <v>18</v>
      </c>
      <c r="T11" s="1116">
        <v>51</v>
      </c>
      <c r="U11" s="1117">
        <v>2</v>
      </c>
      <c r="V11" s="1118">
        <v>27</v>
      </c>
      <c r="W11" s="63" t="s">
        <v>68</v>
      </c>
      <c r="X11" s="74">
        <v>16</v>
      </c>
      <c r="Y11" s="650">
        <v>27</v>
      </c>
      <c r="Z11" s="238">
        <v>40</v>
      </c>
      <c r="AA11" s="63">
        <v>71</v>
      </c>
      <c r="AB11" s="72">
        <v>40</v>
      </c>
      <c r="AC11" s="649">
        <v>34</v>
      </c>
      <c r="AD11" s="1357">
        <v>88</v>
      </c>
      <c r="AE11" s="759"/>
      <c r="AF11" s="759"/>
      <c r="AG11" s="759"/>
      <c r="AH11" s="759"/>
      <c r="AI11" s="759"/>
      <c r="AJ11" s="759"/>
      <c r="AK11" s="759"/>
      <c r="AL11" s="759"/>
    </row>
    <row r="12" spans="1:38" ht="15">
      <c r="A12" s="655" t="s">
        <v>15</v>
      </c>
      <c r="B12" s="847">
        <v>10</v>
      </c>
      <c r="C12" s="519">
        <f t="shared" si="0"/>
        <v>326</v>
      </c>
      <c r="D12" s="515">
        <v>2</v>
      </c>
      <c r="E12" s="74">
        <v>23</v>
      </c>
      <c r="F12" s="65">
        <v>10</v>
      </c>
      <c r="G12" s="238">
        <v>16</v>
      </c>
      <c r="H12" s="601"/>
      <c r="I12" s="601"/>
      <c r="J12" s="602"/>
      <c r="K12" s="603"/>
      <c r="L12" s="601"/>
      <c r="M12" s="601"/>
      <c r="N12" s="868">
        <v>14</v>
      </c>
      <c r="O12" s="551">
        <v>22</v>
      </c>
      <c r="P12" s="543">
        <v>1</v>
      </c>
      <c r="Q12" s="63">
        <v>102</v>
      </c>
      <c r="R12" s="718">
        <v>51</v>
      </c>
      <c r="S12" s="67"/>
      <c r="T12" s="718">
        <v>20</v>
      </c>
      <c r="U12" s="551">
        <v>17</v>
      </c>
      <c r="V12" s="543">
        <v>14</v>
      </c>
      <c r="W12" s="63" t="s">
        <v>68</v>
      </c>
      <c r="X12" s="65"/>
      <c r="Y12" s="650">
        <v>8</v>
      </c>
      <c r="Z12" s="238">
        <v>8</v>
      </c>
      <c r="AA12" s="63"/>
      <c r="AB12" s="72"/>
      <c r="AC12" s="649">
        <v>8</v>
      </c>
      <c r="AD12" s="1357">
        <v>10</v>
      </c>
      <c r="AI12" s="57"/>
      <c r="AL12" s="57"/>
    </row>
    <row r="13" spans="1:30" s="57" customFormat="1" ht="15">
      <c r="A13" s="872" t="s">
        <v>532</v>
      </c>
      <c r="B13" s="660">
        <v>11</v>
      </c>
      <c r="C13" s="519">
        <f t="shared" si="0"/>
        <v>294</v>
      </c>
      <c r="D13" s="515">
        <v>10</v>
      </c>
      <c r="E13" s="74">
        <v>20</v>
      </c>
      <c r="F13" s="65">
        <v>10</v>
      </c>
      <c r="G13" s="238">
        <v>31</v>
      </c>
      <c r="H13" s="67">
        <v>22</v>
      </c>
      <c r="I13" s="551"/>
      <c r="J13" s="412">
        <v>10</v>
      </c>
      <c r="K13" s="67">
        <v>4</v>
      </c>
      <c r="L13" s="718"/>
      <c r="M13" s="543">
        <v>16</v>
      </c>
      <c r="N13" s="718"/>
      <c r="O13" s="551">
        <v>2</v>
      </c>
      <c r="P13" s="543"/>
      <c r="Q13" s="63">
        <v>14</v>
      </c>
      <c r="R13" s="604"/>
      <c r="S13" s="67">
        <v>21</v>
      </c>
      <c r="T13" s="718">
        <v>16</v>
      </c>
      <c r="U13" s="551">
        <v>14</v>
      </c>
      <c r="V13" s="543">
        <v>14</v>
      </c>
      <c r="W13" s="63" t="s">
        <v>68</v>
      </c>
      <c r="X13" s="412">
        <v>22</v>
      </c>
      <c r="Y13" s="718"/>
      <c r="Z13" s="543">
        <v>6</v>
      </c>
      <c r="AA13" s="67">
        <v>24</v>
      </c>
      <c r="AB13" s="412">
        <v>24</v>
      </c>
      <c r="AC13" s="718"/>
      <c r="AD13" s="1367">
        <v>14</v>
      </c>
    </row>
    <row r="14" spans="1:38" s="759" customFormat="1" ht="15">
      <c r="A14" s="659" t="s">
        <v>236</v>
      </c>
      <c r="B14" s="660">
        <v>12</v>
      </c>
      <c r="C14" s="519">
        <f t="shared" si="0"/>
        <v>268</v>
      </c>
      <c r="D14" s="515"/>
      <c r="E14" s="74"/>
      <c r="F14" s="65"/>
      <c r="G14" s="238"/>
      <c r="H14" s="601"/>
      <c r="I14" s="601"/>
      <c r="J14" s="602"/>
      <c r="K14" s="603"/>
      <c r="L14" s="601"/>
      <c r="M14" s="601"/>
      <c r="N14" s="718">
        <v>2</v>
      </c>
      <c r="O14" s="551">
        <v>12</v>
      </c>
      <c r="P14" s="604"/>
      <c r="Q14" s="65">
        <v>25</v>
      </c>
      <c r="R14" s="604"/>
      <c r="S14" s="67">
        <v>30</v>
      </c>
      <c r="T14" s="718">
        <v>22</v>
      </c>
      <c r="U14" s="551">
        <v>45</v>
      </c>
      <c r="V14" s="543">
        <v>12</v>
      </c>
      <c r="W14" s="63" t="s">
        <v>68</v>
      </c>
      <c r="X14" s="412">
        <v>25</v>
      </c>
      <c r="Y14" s="718">
        <v>17</v>
      </c>
      <c r="Z14" s="543">
        <v>22</v>
      </c>
      <c r="AA14" s="67">
        <v>10</v>
      </c>
      <c r="AB14" s="412">
        <v>4</v>
      </c>
      <c r="AC14" s="718">
        <v>32</v>
      </c>
      <c r="AD14" s="1367">
        <v>10</v>
      </c>
      <c r="AE14" s="57"/>
      <c r="AF14" s="57"/>
      <c r="AG14" s="57"/>
      <c r="AH14" s="57"/>
      <c r="AI14" s="57"/>
      <c r="AJ14" s="57"/>
      <c r="AK14" s="57"/>
      <c r="AL14" s="57"/>
    </row>
    <row r="15" spans="1:38" s="57" customFormat="1" ht="15">
      <c r="A15" s="764" t="s">
        <v>72</v>
      </c>
      <c r="B15" s="660">
        <v>13</v>
      </c>
      <c r="C15" s="519">
        <f t="shared" si="0"/>
        <v>266</v>
      </c>
      <c r="D15" s="977"/>
      <c r="E15" s="760"/>
      <c r="F15" s="760"/>
      <c r="G15" s="760"/>
      <c r="H15" s="67">
        <v>2</v>
      </c>
      <c r="I15" s="412">
        <v>18</v>
      </c>
      <c r="J15" s="412"/>
      <c r="K15" s="67">
        <v>6</v>
      </c>
      <c r="L15" s="718">
        <v>12</v>
      </c>
      <c r="M15" s="543">
        <v>8</v>
      </c>
      <c r="N15" s="760"/>
      <c r="O15" s="760"/>
      <c r="P15" s="760"/>
      <c r="Q15" s="760"/>
      <c r="R15" s="760"/>
      <c r="S15" s="63">
        <v>28</v>
      </c>
      <c r="T15" s="649">
        <v>25</v>
      </c>
      <c r="U15" s="72">
        <v>25</v>
      </c>
      <c r="V15" s="237">
        <v>24</v>
      </c>
      <c r="W15" s="63" t="s">
        <v>68</v>
      </c>
      <c r="X15" s="72">
        <v>10</v>
      </c>
      <c r="Y15" s="649">
        <v>16</v>
      </c>
      <c r="Z15" s="237">
        <v>6</v>
      </c>
      <c r="AA15" s="63">
        <v>6</v>
      </c>
      <c r="AB15" s="72">
        <v>35</v>
      </c>
      <c r="AC15" s="649">
        <v>25</v>
      </c>
      <c r="AD15" s="1357">
        <v>20</v>
      </c>
      <c r="AE15" s="759"/>
      <c r="AF15" s="759"/>
      <c r="AG15" s="759"/>
      <c r="AH15" s="759"/>
      <c r="AI15" s="759"/>
      <c r="AJ15" s="759"/>
      <c r="AK15" s="759"/>
      <c r="AL15" s="759"/>
    </row>
    <row r="16" spans="1:38" s="759" customFormat="1" ht="15">
      <c r="A16" s="658" t="s">
        <v>149</v>
      </c>
      <c r="B16" s="660">
        <v>14</v>
      </c>
      <c r="C16" s="519">
        <f t="shared" si="0"/>
        <v>181</v>
      </c>
      <c r="D16" s="574">
        <v>12</v>
      </c>
      <c r="E16" s="551">
        <v>30</v>
      </c>
      <c r="F16" s="67">
        <v>12</v>
      </c>
      <c r="G16" s="543">
        <v>15</v>
      </c>
      <c r="H16" s="601"/>
      <c r="I16" s="601"/>
      <c r="J16" s="602"/>
      <c r="K16" s="603"/>
      <c r="L16" s="716">
        <v>2</v>
      </c>
      <c r="M16" s="601"/>
      <c r="N16" s="718">
        <v>15</v>
      </c>
      <c r="O16" s="551"/>
      <c r="P16" s="543">
        <v>10</v>
      </c>
      <c r="Q16" s="65">
        <v>25</v>
      </c>
      <c r="R16" s="718">
        <v>6</v>
      </c>
      <c r="S16" s="665">
        <v>10</v>
      </c>
      <c r="T16" s="1116">
        <v>1</v>
      </c>
      <c r="U16" s="1117">
        <v>15</v>
      </c>
      <c r="V16" s="1118"/>
      <c r="W16" s="63" t="s">
        <v>68</v>
      </c>
      <c r="X16" s="74">
        <v>4</v>
      </c>
      <c r="Y16" s="650">
        <v>8</v>
      </c>
      <c r="Z16" s="238">
        <v>2</v>
      </c>
      <c r="AA16" s="65">
        <v>4</v>
      </c>
      <c r="AB16" s="74">
        <v>8</v>
      </c>
      <c r="AC16" s="650"/>
      <c r="AD16" s="1358">
        <v>2</v>
      </c>
      <c r="AE16" s="57"/>
      <c r="AF16" s="57"/>
      <c r="AG16" s="57"/>
      <c r="AH16" s="57"/>
      <c r="AI16" s="57"/>
      <c r="AJ16" s="57"/>
      <c r="AK16" s="57"/>
      <c r="AL16" s="57"/>
    </row>
    <row r="17" spans="1:30" s="759" customFormat="1" ht="15">
      <c r="A17" s="762" t="s">
        <v>547</v>
      </c>
      <c r="B17" s="660">
        <v>15</v>
      </c>
      <c r="C17" s="519">
        <f t="shared" si="0"/>
        <v>169</v>
      </c>
      <c r="D17" s="977"/>
      <c r="E17" s="760"/>
      <c r="F17" s="760"/>
      <c r="G17" s="760"/>
      <c r="H17" s="67">
        <v>18</v>
      </c>
      <c r="I17" s="551"/>
      <c r="J17" s="412">
        <v>4</v>
      </c>
      <c r="K17" s="67">
        <v>38</v>
      </c>
      <c r="L17" s="718">
        <v>24</v>
      </c>
      <c r="M17" s="543">
        <v>50</v>
      </c>
      <c r="N17" s="760"/>
      <c r="O17" s="760"/>
      <c r="P17" s="760"/>
      <c r="Q17" s="760"/>
      <c r="R17" s="760"/>
      <c r="S17" s="760"/>
      <c r="T17" s="760"/>
      <c r="U17" s="760"/>
      <c r="V17" s="760"/>
      <c r="W17" s="63" t="s">
        <v>68</v>
      </c>
      <c r="X17" s="412">
        <v>8</v>
      </c>
      <c r="Y17" s="718">
        <v>12</v>
      </c>
      <c r="Z17" s="543">
        <v>15</v>
      </c>
      <c r="AA17" s="760"/>
      <c r="AB17" s="760"/>
      <c r="AC17" s="760"/>
      <c r="AD17" s="761"/>
    </row>
    <row r="18" spans="1:30" s="759" customFormat="1" ht="15">
      <c r="A18" s="763" t="s">
        <v>580</v>
      </c>
      <c r="B18" s="847">
        <v>16</v>
      </c>
      <c r="C18" s="519">
        <f t="shared" si="0"/>
        <v>136</v>
      </c>
      <c r="D18" s="977"/>
      <c r="E18" s="760"/>
      <c r="F18" s="760"/>
      <c r="G18" s="760"/>
      <c r="H18" s="760"/>
      <c r="I18" s="412">
        <v>15</v>
      </c>
      <c r="J18" s="412">
        <v>10</v>
      </c>
      <c r="K18" s="67">
        <v>8</v>
      </c>
      <c r="L18" s="718">
        <v>4</v>
      </c>
      <c r="M18" s="543">
        <v>4</v>
      </c>
      <c r="N18" s="718">
        <v>20</v>
      </c>
      <c r="O18" s="412">
        <v>10</v>
      </c>
      <c r="P18" s="543">
        <v>31</v>
      </c>
      <c r="Q18" s="760"/>
      <c r="R18" s="760"/>
      <c r="S18" s="760"/>
      <c r="T18" s="760"/>
      <c r="U18" s="760"/>
      <c r="V18" s="760"/>
      <c r="W18" s="63" t="s">
        <v>68</v>
      </c>
      <c r="X18" s="72">
        <v>15</v>
      </c>
      <c r="Y18" s="649">
        <v>6</v>
      </c>
      <c r="Z18" s="237">
        <v>13</v>
      </c>
      <c r="AA18" s="760"/>
      <c r="AB18" s="760"/>
      <c r="AC18" s="760"/>
      <c r="AD18" s="761"/>
    </row>
    <row r="19" spans="1:30" s="759" customFormat="1" ht="15">
      <c r="A19" s="872" t="s">
        <v>156</v>
      </c>
      <c r="B19" s="660">
        <v>17</v>
      </c>
      <c r="C19" s="519">
        <f t="shared" si="0"/>
        <v>122</v>
      </c>
      <c r="D19" s="977"/>
      <c r="E19" s="760"/>
      <c r="F19" s="760"/>
      <c r="G19" s="760"/>
      <c r="H19" s="760"/>
      <c r="I19" s="760"/>
      <c r="J19" s="412">
        <v>15</v>
      </c>
      <c r="K19" s="67"/>
      <c r="L19" s="718">
        <v>2</v>
      </c>
      <c r="M19" s="543">
        <v>2</v>
      </c>
      <c r="N19" s="760"/>
      <c r="O19" s="760"/>
      <c r="P19" s="760"/>
      <c r="Q19" s="760"/>
      <c r="R19" s="760"/>
      <c r="S19" s="67">
        <v>10</v>
      </c>
      <c r="T19" s="718">
        <v>20</v>
      </c>
      <c r="U19" s="412">
        <v>15</v>
      </c>
      <c r="V19" s="543">
        <v>20</v>
      </c>
      <c r="W19" s="63" t="s">
        <v>68</v>
      </c>
      <c r="X19" s="72"/>
      <c r="Y19" s="649">
        <v>2</v>
      </c>
      <c r="Z19" s="237">
        <v>4</v>
      </c>
      <c r="AA19" s="63">
        <v>12</v>
      </c>
      <c r="AB19" s="72">
        <v>6</v>
      </c>
      <c r="AC19" s="649">
        <v>8</v>
      </c>
      <c r="AD19" s="1357">
        <v>6</v>
      </c>
    </row>
    <row r="20" spans="1:38" s="759" customFormat="1" ht="15">
      <c r="A20" s="658" t="s">
        <v>64</v>
      </c>
      <c r="B20" s="660">
        <v>18</v>
      </c>
      <c r="C20" s="519">
        <f t="shared" si="0"/>
        <v>118</v>
      </c>
      <c r="D20" s="574">
        <v>20</v>
      </c>
      <c r="E20" s="551">
        <v>6</v>
      </c>
      <c r="F20" s="67">
        <v>6</v>
      </c>
      <c r="G20" s="543">
        <v>10</v>
      </c>
      <c r="H20" s="302"/>
      <c r="I20" s="301"/>
      <c r="J20" s="301"/>
      <c r="K20" s="283"/>
      <c r="L20" s="301"/>
      <c r="M20" s="868">
        <v>20</v>
      </c>
      <c r="N20" s="869">
        <v>15</v>
      </c>
      <c r="O20" s="870">
        <v>25</v>
      </c>
      <c r="P20" s="303"/>
      <c r="Q20" s="941">
        <v>12</v>
      </c>
      <c r="R20" s="718">
        <v>4</v>
      </c>
      <c r="S20" s="283"/>
      <c r="T20" s="301"/>
      <c r="U20" s="301"/>
      <c r="V20" s="320"/>
      <c r="W20" s="63" t="s">
        <v>68</v>
      </c>
      <c r="X20" s="301"/>
      <c r="Y20" s="301"/>
      <c r="Z20" s="237"/>
      <c r="AA20" s="63"/>
      <c r="AB20" s="63"/>
      <c r="AC20" s="72"/>
      <c r="AD20" s="921"/>
      <c r="AE20" s="57"/>
      <c r="AF20" s="57"/>
      <c r="AG20" s="57"/>
      <c r="AH20" s="57"/>
      <c r="AI20" s="57"/>
      <c r="AJ20" s="57"/>
      <c r="AK20" s="57"/>
      <c r="AL20" s="57"/>
    </row>
    <row r="21" spans="1:38" s="759" customFormat="1" ht="15">
      <c r="A21" s="658" t="s">
        <v>444</v>
      </c>
      <c r="B21" s="660">
        <v>19</v>
      </c>
      <c r="C21" s="519">
        <f t="shared" si="0"/>
        <v>102</v>
      </c>
      <c r="D21" s="574"/>
      <c r="E21" s="551">
        <v>19</v>
      </c>
      <c r="F21" s="67">
        <v>6</v>
      </c>
      <c r="G21" s="543">
        <v>11</v>
      </c>
      <c r="H21" s="302"/>
      <c r="I21" s="245"/>
      <c r="J21" s="245"/>
      <c r="K21" s="246"/>
      <c r="L21" s="245"/>
      <c r="M21" s="247"/>
      <c r="N21" s="718"/>
      <c r="O21" s="551">
        <v>20</v>
      </c>
      <c r="P21" s="303"/>
      <c r="Q21" s="65">
        <v>10</v>
      </c>
      <c r="R21" s="304"/>
      <c r="S21" s="283"/>
      <c r="T21" s="245"/>
      <c r="U21" s="245"/>
      <c r="V21" s="247"/>
      <c r="W21" s="63" t="s">
        <v>68</v>
      </c>
      <c r="X21" s="412">
        <v>2</v>
      </c>
      <c r="Y21" s="718">
        <v>10</v>
      </c>
      <c r="Z21" s="543">
        <v>12</v>
      </c>
      <c r="AA21" s="67"/>
      <c r="AB21" s="412">
        <v>12</v>
      </c>
      <c r="AC21" s="718"/>
      <c r="AD21" s="1367"/>
      <c r="AE21" s="57"/>
      <c r="AF21" s="57"/>
      <c r="AG21" s="57"/>
      <c r="AH21" s="57"/>
      <c r="AI21" s="57"/>
      <c r="AJ21" s="57"/>
      <c r="AK21" s="57"/>
      <c r="AL21" s="57"/>
    </row>
    <row r="22" spans="1:38" ht="15">
      <c r="A22" s="871" t="s">
        <v>571</v>
      </c>
      <c r="B22" s="660">
        <v>20</v>
      </c>
      <c r="C22" s="519">
        <f t="shared" si="0"/>
        <v>88</v>
      </c>
      <c r="D22" s="977"/>
      <c r="E22" s="760"/>
      <c r="F22" s="760"/>
      <c r="G22" s="760"/>
      <c r="H22" s="67">
        <v>15</v>
      </c>
      <c r="I22" s="412">
        <v>22</v>
      </c>
      <c r="J22" s="412">
        <v>12</v>
      </c>
      <c r="K22" s="67">
        <v>4</v>
      </c>
      <c r="L22" s="718">
        <v>15</v>
      </c>
      <c r="M22" s="543">
        <v>20</v>
      </c>
      <c r="N22" s="760"/>
      <c r="O22" s="760"/>
      <c r="P22" s="760"/>
      <c r="Q22" s="760"/>
      <c r="R22" s="760"/>
      <c r="S22" s="760"/>
      <c r="T22" s="760"/>
      <c r="U22" s="760"/>
      <c r="V22" s="760"/>
      <c r="W22" s="63" t="s">
        <v>68</v>
      </c>
      <c r="X22" s="760"/>
      <c r="Y22" s="760"/>
      <c r="Z22" s="760"/>
      <c r="AA22" s="760"/>
      <c r="AB22" s="760"/>
      <c r="AC22" s="760"/>
      <c r="AD22" s="761"/>
      <c r="AE22" s="759"/>
      <c r="AF22" s="759"/>
      <c r="AG22" s="759"/>
      <c r="AH22" s="759"/>
      <c r="AI22" s="759"/>
      <c r="AJ22" s="759"/>
      <c r="AK22" s="759"/>
      <c r="AL22" s="759"/>
    </row>
    <row r="23" spans="1:30" s="759" customFormat="1" ht="15">
      <c r="A23" s="762" t="s">
        <v>559</v>
      </c>
      <c r="B23" s="660">
        <v>21</v>
      </c>
      <c r="C23" s="519">
        <f t="shared" si="0"/>
        <v>81</v>
      </c>
      <c r="D23" s="977"/>
      <c r="E23" s="760"/>
      <c r="F23" s="760"/>
      <c r="G23" s="760"/>
      <c r="H23" s="67">
        <v>8</v>
      </c>
      <c r="I23" s="551">
        <v>6</v>
      </c>
      <c r="J23" s="412">
        <v>22</v>
      </c>
      <c r="K23" s="67"/>
      <c r="L23" s="718">
        <v>8</v>
      </c>
      <c r="M23" s="543">
        <v>10</v>
      </c>
      <c r="N23" s="760"/>
      <c r="O23" s="760"/>
      <c r="P23" s="760"/>
      <c r="Q23" s="760"/>
      <c r="R23" s="760"/>
      <c r="S23" s="760"/>
      <c r="T23" s="760"/>
      <c r="U23" s="760"/>
      <c r="V23" s="760"/>
      <c r="W23" s="63" t="s">
        <v>68</v>
      </c>
      <c r="X23" s="412"/>
      <c r="Y23" s="718">
        <v>10</v>
      </c>
      <c r="Z23" s="543">
        <v>17</v>
      </c>
      <c r="AA23" s="760"/>
      <c r="AB23" s="760"/>
      <c r="AC23" s="760"/>
      <c r="AD23" s="761"/>
    </row>
    <row r="24" spans="1:30" s="759" customFormat="1" ht="15">
      <c r="A24" s="657" t="s">
        <v>609</v>
      </c>
      <c r="B24" s="847">
        <v>22</v>
      </c>
      <c r="C24" s="519">
        <f t="shared" si="0"/>
        <v>77</v>
      </c>
      <c r="D24" s="920"/>
      <c r="E24" s="665"/>
      <c r="F24" s="760"/>
      <c r="G24" s="760"/>
      <c r="H24" s="760"/>
      <c r="I24" s="760"/>
      <c r="J24" s="760"/>
      <c r="K24" s="760"/>
      <c r="L24" s="716">
        <v>2</v>
      </c>
      <c r="M24" s="760"/>
      <c r="N24" s="868">
        <v>20</v>
      </c>
      <c r="O24" s="760"/>
      <c r="P24" s="760"/>
      <c r="Q24" s="949">
        <v>15</v>
      </c>
      <c r="R24" s="760"/>
      <c r="S24" s="665"/>
      <c r="T24" s="1116"/>
      <c r="U24" s="1117">
        <v>12</v>
      </c>
      <c r="V24" s="1118">
        <v>10</v>
      </c>
      <c r="W24" s="63" t="s">
        <v>68</v>
      </c>
      <c r="X24" s="760"/>
      <c r="Y24" s="760"/>
      <c r="Z24" s="760"/>
      <c r="AA24" s="65"/>
      <c r="AB24" s="74">
        <v>10</v>
      </c>
      <c r="AC24" s="650"/>
      <c r="AD24" s="1358">
        <v>8</v>
      </c>
    </row>
    <row r="25" spans="1:38" s="759" customFormat="1" ht="15">
      <c r="A25" s="657" t="s">
        <v>41</v>
      </c>
      <c r="B25" s="660">
        <v>23</v>
      </c>
      <c r="C25" s="519">
        <f t="shared" si="0"/>
        <v>71</v>
      </c>
      <c r="D25" s="771"/>
      <c r="E25" s="521"/>
      <c r="F25" s="522"/>
      <c r="G25" s="523">
        <v>8</v>
      </c>
      <c r="H25" s="601"/>
      <c r="I25" s="601"/>
      <c r="J25" s="602"/>
      <c r="K25" s="665">
        <v>16</v>
      </c>
      <c r="L25" s="601"/>
      <c r="M25" s="601"/>
      <c r="N25" s="42"/>
      <c r="O25" s="601"/>
      <c r="P25" s="604"/>
      <c r="Q25" s="603"/>
      <c r="R25" s="604"/>
      <c r="S25" s="665">
        <v>8</v>
      </c>
      <c r="T25" s="1116"/>
      <c r="U25" s="1117"/>
      <c r="V25" s="1118"/>
      <c r="W25" s="63" t="s">
        <v>68</v>
      </c>
      <c r="X25" s="1204"/>
      <c r="Y25" s="1096"/>
      <c r="Z25" s="237"/>
      <c r="AA25" s="65">
        <v>17</v>
      </c>
      <c r="AB25" s="74">
        <v>8</v>
      </c>
      <c r="AC25" s="650"/>
      <c r="AD25" s="1358">
        <v>14</v>
      </c>
      <c r="AE25" s="57"/>
      <c r="AF25" s="57"/>
      <c r="AG25" s="57"/>
      <c r="AH25" s="57"/>
      <c r="AI25" s="57"/>
      <c r="AJ25" s="57"/>
      <c r="AK25" s="57"/>
      <c r="AL25" s="57"/>
    </row>
    <row r="26" spans="1:38" ht="15">
      <c r="A26" s="762" t="s">
        <v>470</v>
      </c>
      <c r="B26" s="660">
        <v>23</v>
      </c>
      <c r="C26" s="519">
        <f t="shared" si="0"/>
        <v>71</v>
      </c>
      <c r="D26" s="574"/>
      <c r="E26" s="551"/>
      <c r="F26" s="67"/>
      <c r="G26" s="543">
        <v>1</v>
      </c>
      <c r="H26" s="601"/>
      <c r="I26" s="601"/>
      <c r="J26" s="602"/>
      <c r="K26" s="603"/>
      <c r="L26" s="601"/>
      <c r="M26" s="601"/>
      <c r="N26" s="718">
        <v>15</v>
      </c>
      <c r="O26" s="551">
        <v>15</v>
      </c>
      <c r="P26" s="543">
        <v>20</v>
      </c>
      <c r="Q26" s="603"/>
      <c r="R26" s="718">
        <v>20</v>
      </c>
      <c r="S26" s="604"/>
      <c r="T26" s="603"/>
      <c r="U26" s="601"/>
      <c r="V26" s="601"/>
      <c r="W26" s="63" t="s">
        <v>68</v>
      </c>
      <c r="X26" s="603"/>
      <c r="Y26" s="601"/>
      <c r="Z26" s="601"/>
      <c r="AA26" s="601"/>
      <c r="AB26" s="603"/>
      <c r="AC26" s="601"/>
      <c r="AD26" s="1428"/>
      <c r="AF26" s="57"/>
      <c r="AG26" s="57"/>
      <c r="AH26" s="57"/>
      <c r="AI26" s="57"/>
      <c r="AJ26" s="57"/>
      <c r="AK26" s="57"/>
      <c r="AL26" s="57"/>
    </row>
    <row r="27" spans="1:38" s="759" customFormat="1" ht="15">
      <c r="A27" s="658" t="s">
        <v>705</v>
      </c>
      <c r="B27" s="660">
        <v>25</v>
      </c>
      <c r="C27" s="519">
        <f t="shared" si="0"/>
        <v>70</v>
      </c>
      <c r="D27" s="574"/>
      <c r="E27" s="551"/>
      <c r="F27" s="67"/>
      <c r="G27" s="543"/>
      <c r="H27" s="601"/>
      <c r="I27" s="601"/>
      <c r="J27" s="602"/>
      <c r="K27" s="603"/>
      <c r="L27" s="716"/>
      <c r="M27" s="601"/>
      <c r="N27" s="718"/>
      <c r="O27" s="551"/>
      <c r="P27" s="543"/>
      <c r="Q27" s="65"/>
      <c r="R27" s="718"/>
      <c r="S27" s="665">
        <v>8</v>
      </c>
      <c r="T27" s="1116">
        <v>20</v>
      </c>
      <c r="U27" s="1117">
        <v>8</v>
      </c>
      <c r="V27" s="1118">
        <v>20</v>
      </c>
      <c r="W27" s="63" t="s">
        <v>68</v>
      </c>
      <c r="X27" s="412"/>
      <c r="Y27" s="718">
        <v>6</v>
      </c>
      <c r="Z27" s="543"/>
      <c r="AA27" s="65">
        <v>8</v>
      </c>
      <c r="AB27" s="74"/>
      <c r="AC27" s="650"/>
      <c r="AD27" s="1358"/>
      <c r="AE27" s="57"/>
      <c r="AF27" s="57"/>
      <c r="AG27" s="57"/>
      <c r="AH27" s="57"/>
      <c r="AI27" s="57"/>
      <c r="AJ27" s="57"/>
      <c r="AK27" s="57"/>
      <c r="AL27" s="57"/>
    </row>
    <row r="28" spans="1:38" ht="15">
      <c r="A28" s="656" t="s">
        <v>707</v>
      </c>
      <c r="B28" s="660">
        <v>26</v>
      </c>
      <c r="C28" s="519">
        <f t="shared" si="0"/>
        <v>68</v>
      </c>
      <c r="D28" s="516"/>
      <c r="E28" s="72"/>
      <c r="F28" s="63"/>
      <c r="G28" s="237"/>
      <c r="H28" s="67"/>
      <c r="I28" s="551"/>
      <c r="J28" s="412"/>
      <c r="K28" s="67"/>
      <c r="L28" s="718"/>
      <c r="M28" s="543"/>
      <c r="N28" s="718"/>
      <c r="O28" s="412"/>
      <c r="P28" s="543"/>
      <c r="Q28" s="63"/>
      <c r="R28" s="718"/>
      <c r="S28" s="665">
        <v>15</v>
      </c>
      <c r="T28" s="1116">
        <v>10</v>
      </c>
      <c r="U28" s="1117"/>
      <c r="V28" s="1118">
        <v>8</v>
      </c>
      <c r="W28" s="63" t="s">
        <v>68</v>
      </c>
      <c r="X28" s="1201">
        <v>12</v>
      </c>
      <c r="Y28" s="1090">
        <v>8</v>
      </c>
      <c r="Z28" s="237">
        <v>15</v>
      </c>
      <c r="AA28" s="601"/>
      <c r="AB28" s="603"/>
      <c r="AC28" s="601"/>
      <c r="AD28" s="1428"/>
      <c r="AF28" s="57"/>
      <c r="AG28" s="57"/>
      <c r="AH28" s="57"/>
      <c r="AI28" s="57"/>
      <c r="AJ28" s="57"/>
      <c r="AK28" s="57"/>
      <c r="AL28" s="57"/>
    </row>
    <row r="29" spans="1:38" ht="15">
      <c r="A29" s="873" t="s">
        <v>556</v>
      </c>
      <c r="B29" s="660">
        <v>27</v>
      </c>
      <c r="C29" s="519">
        <f t="shared" si="0"/>
        <v>63</v>
      </c>
      <c r="D29" s="977"/>
      <c r="E29" s="760"/>
      <c r="F29" s="760"/>
      <c r="G29" s="760"/>
      <c r="H29" s="67">
        <v>6</v>
      </c>
      <c r="I29" s="412">
        <v>4</v>
      </c>
      <c r="J29" s="412"/>
      <c r="K29" s="67">
        <v>20</v>
      </c>
      <c r="L29" s="718">
        <v>8</v>
      </c>
      <c r="M29" s="543">
        <v>25</v>
      </c>
      <c r="N29" s="760"/>
      <c r="O29" s="760"/>
      <c r="P29" s="760"/>
      <c r="Q29" s="760"/>
      <c r="R29" s="760"/>
      <c r="S29" s="760"/>
      <c r="T29" s="760"/>
      <c r="U29" s="760"/>
      <c r="V29" s="760"/>
      <c r="W29" s="63" t="s">
        <v>68</v>
      </c>
      <c r="X29" s="760"/>
      <c r="Y29" s="760"/>
      <c r="Z29" s="760"/>
      <c r="AA29" s="760"/>
      <c r="AB29" s="760"/>
      <c r="AC29" s="760"/>
      <c r="AD29" s="761"/>
      <c r="AE29" s="759"/>
      <c r="AF29" s="759"/>
      <c r="AG29" s="759"/>
      <c r="AH29" s="759"/>
      <c r="AI29" s="759"/>
      <c r="AJ29" s="759"/>
      <c r="AK29" s="759"/>
      <c r="AL29" s="759"/>
    </row>
    <row r="30" spans="1:38" ht="15">
      <c r="A30" s="765" t="s">
        <v>598</v>
      </c>
      <c r="B30" s="847">
        <v>28</v>
      </c>
      <c r="C30" s="519">
        <f t="shared" si="0"/>
        <v>58</v>
      </c>
      <c r="D30" s="952"/>
      <c r="E30" s="760"/>
      <c r="F30" s="760"/>
      <c r="G30" s="760"/>
      <c r="H30" s="760"/>
      <c r="I30" s="760"/>
      <c r="J30" s="760"/>
      <c r="K30" s="67">
        <v>2</v>
      </c>
      <c r="L30" s="718"/>
      <c r="M30" s="543">
        <v>6</v>
      </c>
      <c r="N30" s="760"/>
      <c r="O30" s="760"/>
      <c r="P30" s="760"/>
      <c r="Q30" s="760"/>
      <c r="R30" s="760"/>
      <c r="S30" s="760"/>
      <c r="T30" s="760"/>
      <c r="U30" s="760"/>
      <c r="V30" s="760"/>
      <c r="W30" s="63" t="s">
        <v>68</v>
      </c>
      <c r="X30" s="1201">
        <v>20</v>
      </c>
      <c r="Y30" s="1090"/>
      <c r="Z30" s="237">
        <v>12</v>
      </c>
      <c r="AA30" s="67">
        <v>4</v>
      </c>
      <c r="AB30" s="412">
        <v>6</v>
      </c>
      <c r="AC30" s="718"/>
      <c r="AD30" s="1367">
        <v>8</v>
      </c>
      <c r="AE30" s="759"/>
      <c r="AF30" s="759"/>
      <c r="AG30" s="759"/>
      <c r="AH30" s="759"/>
      <c r="AI30" s="759"/>
      <c r="AJ30" s="759"/>
      <c r="AK30" s="759"/>
      <c r="AL30" s="759"/>
    </row>
    <row r="31" spans="1:30" s="57" customFormat="1" ht="15">
      <c r="A31" s="658" t="s">
        <v>17</v>
      </c>
      <c r="B31" s="660">
        <v>28</v>
      </c>
      <c r="C31" s="519">
        <f t="shared" si="0"/>
        <v>58</v>
      </c>
      <c r="D31" s="574"/>
      <c r="E31" s="551"/>
      <c r="F31" s="67"/>
      <c r="G31" s="543"/>
      <c r="H31" s="601"/>
      <c r="I31" s="601"/>
      <c r="J31" s="602"/>
      <c r="K31" s="603"/>
      <c r="L31" s="716"/>
      <c r="M31" s="601"/>
      <c r="N31" s="868">
        <v>2</v>
      </c>
      <c r="O31" s="869">
        <v>6</v>
      </c>
      <c r="P31" s="870">
        <v>8</v>
      </c>
      <c r="Q31" s="603"/>
      <c r="R31" s="604"/>
      <c r="S31" s="63"/>
      <c r="T31" s="649"/>
      <c r="U31" s="72">
        <v>6</v>
      </c>
      <c r="V31" s="237">
        <v>2</v>
      </c>
      <c r="W31" s="63" t="s">
        <v>68</v>
      </c>
      <c r="X31" s="72">
        <v>12</v>
      </c>
      <c r="Y31" s="649">
        <v>10</v>
      </c>
      <c r="Z31" s="237">
        <v>12</v>
      </c>
      <c r="AA31" s="601"/>
      <c r="AB31" s="603"/>
      <c r="AC31" s="601"/>
      <c r="AD31" s="1428"/>
    </row>
    <row r="32" spans="1:38" ht="15">
      <c r="A32" s="659" t="s">
        <v>63</v>
      </c>
      <c r="B32" s="660">
        <v>30</v>
      </c>
      <c r="C32" s="519">
        <f t="shared" si="0"/>
        <v>56</v>
      </c>
      <c r="D32" s="515"/>
      <c r="E32" s="74">
        <v>6</v>
      </c>
      <c r="F32" s="65">
        <v>10</v>
      </c>
      <c r="G32" s="238"/>
      <c r="H32" s="601"/>
      <c r="I32" s="601"/>
      <c r="J32" s="602"/>
      <c r="K32" s="603"/>
      <c r="L32" s="601"/>
      <c r="M32" s="601"/>
      <c r="N32" s="868"/>
      <c r="O32" s="869">
        <v>12</v>
      </c>
      <c r="P32" s="870"/>
      <c r="Q32" s="65">
        <v>6</v>
      </c>
      <c r="R32" s="604"/>
      <c r="S32" s="604"/>
      <c r="T32" s="603"/>
      <c r="U32" s="601"/>
      <c r="V32" s="601"/>
      <c r="W32" s="63" t="s">
        <v>68</v>
      </c>
      <c r="X32" s="603"/>
      <c r="Y32" s="601"/>
      <c r="Z32" s="601"/>
      <c r="AA32" s="65">
        <v>10</v>
      </c>
      <c r="AB32" s="74">
        <v>12</v>
      </c>
      <c r="AC32" s="601"/>
      <c r="AD32" s="1428"/>
      <c r="AF32" s="57"/>
      <c r="AG32" s="57"/>
      <c r="AH32" s="57"/>
      <c r="AI32" s="57"/>
      <c r="AJ32" s="57"/>
      <c r="AK32" s="57"/>
      <c r="AL32" s="57"/>
    </row>
    <row r="33" spans="1:30" s="57" customFormat="1" ht="15">
      <c r="A33" s="658" t="s">
        <v>76</v>
      </c>
      <c r="B33" s="660">
        <v>31</v>
      </c>
      <c r="C33" s="519">
        <f t="shared" si="0"/>
        <v>45</v>
      </c>
      <c r="D33" s="574"/>
      <c r="E33" s="551">
        <v>6</v>
      </c>
      <c r="F33" s="67">
        <v>10</v>
      </c>
      <c r="G33" s="543"/>
      <c r="H33" s="601"/>
      <c r="I33" s="601"/>
      <c r="J33" s="602"/>
      <c r="K33" s="603"/>
      <c r="L33" s="601"/>
      <c r="M33" s="601"/>
      <c r="N33" s="42"/>
      <c r="O33" s="601"/>
      <c r="P33" s="604"/>
      <c r="Q33" s="42"/>
      <c r="R33" s="718">
        <v>4</v>
      </c>
      <c r="S33" s="665">
        <v>6</v>
      </c>
      <c r="T33" s="1116">
        <v>15</v>
      </c>
      <c r="U33" s="1117"/>
      <c r="V33" s="1118">
        <v>4</v>
      </c>
      <c r="W33" s="63" t="s">
        <v>68</v>
      </c>
      <c r="X33" s="603"/>
      <c r="Y33" s="601"/>
      <c r="Z33" s="601"/>
      <c r="AA33" s="601"/>
      <c r="AB33" s="603"/>
      <c r="AC33" s="601"/>
      <c r="AD33" s="1428"/>
    </row>
    <row r="34" spans="1:38" s="57" customFormat="1" ht="15">
      <c r="A34" s="763" t="s">
        <v>583</v>
      </c>
      <c r="B34" s="660">
        <v>32</v>
      </c>
      <c r="C34" s="519">
        <f t="shared" si="0"/>
        <v>44</v>
      </c>
      <c r="D34" s="977"/>
      <c r="E34" s="760"/>
      <c r="F34" s="760"/>
      <c r="G34" s="760"/>
      <c r="H34" s="760"/>
      <c r="I34" s="412">
        <v>8</v>
      </c>
      <c r="J34" s="412">
        <v>20</v>
      </c>
      <c r="K34" s="67">
        <v>6</v>
      </c>
      <c r="L34" s="718"/>
      <c r="M34" s="543">
        <v>10</v>
      </c>
      <c r="N34" s="760"/>
      <c r="O34" s="760"/>
      <c r="P34" s="760"/>
      <c r="Q34" s="760"/>
      <c r="R34" s="760"/>
      <c r="S34" s="760"/>
      <c r="T34" s="760"/>
      <c r="U34" s="760"/>
      <c r="V34" s="760"/>
      <c r="W34" s="63" t="s">
        <v>68</v>
      </c>
      <c r="X34" s="1275"/>
      <c r="Y34" s="1275"/>
      <c r="Z34" s="1275"/>
      <c r="AA34" s="760"/>
      <c r="AB34" s="760"/>
      <c r="AC34" s="760"/>
      <c r="AD34" s="761"/>
      <c r="AE34" s="759"/>
      <c r="AF34" s="759"/>
      <c r="AG34" s="759"/>
      <c r="AH34" s="759"/>
      <c r="AI34" s="759"/>
      <c r="AJ34" s="759"/>
      <c r="AK34" s="759"/>
      <c r="AL34" s="759"/>
    </row>
    <row r="35" spans="1:30" s="57" customFormat="1" ht="15">
      <c r="A35" s="655" t="s">
        <v>699</v>
      </c>
      <c r="B35" s="660">
        <v>33</v>
      </c>
      <c r="C35" s="519">
        <f aca="true" t="shared" si="1" ref="C35:C66">SUM(D35:AD35)</f>
        <v>39</v>
      </c>
      <c r="D35" s="515"/>
      <c r="E35" s="74"/>
      <c r="F35" s="65"/>
      <c r="G35" s="238"/>
      <c r="H35" s="67"/>
      <c r="I35" s="412"/>
      <c r="J35" s="412"/>
      <c r="K35" s="67"/>
      <c r="L35" s="718"/>
      <c r="M35" s="543"/>
      <c r="N35" s="718"/>
      <c r="O35" s="551"/>
      <c r="P35" s="543"/>
      <c r="Q35" s="63"/>
      <c r="R35" s="718"/>
      <c r="S35" s="665">
        <v>12</v>
      </c>
      <c r="T35" s="1116">
        <v>2</v>
      </c>
      <c r="U35" s="1117"/>
      <c r="V35" s="1118"/>
      <c r="W35" s="63" t="s">
        <v>68</v>
      </c>
      <c r="X35" s="1273"/>
      <c r="Y35" s="1272"/>
      <c r="Z35" s="1272"/>
      <c r="AA35" s="63"/>
      <c r="AB35" s="72">
        <v>10</v>
      </c>
      <c r="AC35" s="649"/>
      <c r="AD35" s="1357">
        <v>15</v>
      </c>
    </row>
    <row r="36" spans="1:38" s="57" customFormat="1" ht="15">
      <c r="A36" s="765" t="s">
        <v>594</v>
      </c>
      <c r="B36" s="847">
        <v>33</v>
      </c>
      <c r="C36" s="519">
        <f t="shared" si="1"/>
        <v>39</v>
      </c>
      <c r="D36" s="952"/>
      <c r="E36" s="760"/>
      <c r="F36" s="760"/>
      <c r="G36" s="760"/>
      <c r="H36" s="760"/>
      <c r="I36" s="760"/>
      <c r="J36" s="760"/>
      <c r="K36" s="67">
        <v>12</v>
      </c>
      <c r="L36" s="718">
        <v>12</v>
      </c>
      <c r="M36" s="543">
        <v>15</v>
      </c>
      <c r="N36" s="760"/>
      <c r="O36" s="760"/>
      <c r="P36" s="760"/>
      <c r="Q36" s="760"/>
      <c r="R36" s="760"/>
      <c r="S36" s="760"/>
      <c r="T36" s="760"/>
      <c r="U36" s="760"/>
      <c r="V36" s="760"/>
      <c r="W36" s="63" t="s">
        <v>68</v>
      </c>
      <c r="X36" s="1275"/>
      <c r="Y36" s="1275"/>
      <c r="Z36" s="1275"/>
      <c r="AA36" s="760"/>
      <c r="AB36" s="760"/>
      <c r="AC36" s="760"/>
      <c r="AD36" s="761"/>
      <c r="AE36" s="759"/>
      <c r="AF36" s="759"/>
      <c r="AG36" s="759"/>
      <c r="AH36" s="759"/>
      <c r="AI36" s="759"/>
      <c r="AJ36" s="759"/>
      <c r="AK36" s="759"/>
      <c r="AL36" s="759"/>
    </row>
    <row r="37" spans="1:38" ht="15">
      <c r="A37" s="656" t="s">
        <v>625</v>
      </c>
      <c r="B37" s="660">
        <v>35</v>
      </c>
      <c r="C37" s="519">
        <f t="shared" si="1"/>
        <v>38</v>
      </c>
      <c r="D37" s="515"/>
      <c r="E37" s="74"/>
      <c r="F37" s="65"/>
      <c r="G37" s="238"/>
      <c r="H37" s="601"/>
      <c r="I37" s="412">
        <v>4</v>
      </c>
      <c r="J37" s="602"/>
      <c r="K37" s="603"/>
      <c r="L37" s="601"/>
      <c r="M37" s="601"/>
      <c r="N37" s="42"/>
      <c r="O37" s="601"/>
      <c r="P37" s="604"/>
      <c r="Q37" s="603"/>
      <c r="R37" s="604"/>
      <c r="S37" s="63"/>
      <c r="T37" s="649">
        <v>6</v>
      </c>
      <c r="U37" s="72"/>
      <c r="V37" s="237"/>
      <c r="W37" s="63" t="s">
        <v>68</v>
      </c>
      <c r="X37" s="1273"/>
      <c r="Y37" s="1272"/>
      <c r="Z37" s="1272"/>
      <c r="AA37" s="63">
        <v>20</v>
      </c>
      <c r="AB37" s="72"/>
      <c r="AC37" s="649">
        <v>8</v>
      </c>
      <c r="AD37" s="1357"/>
      <c r="AF37" s="57"/>
      <c r="AG37" s="57"/>
      <c r="AH37" s="57"/>
      <c r="AI37" s="57"/>
      <c r="AJ37" s="57"/>
      <c r="AK37" s="57"/>
      <c r="AL37" s="57"/>
    </row>
    <row r="38" spans="1:38" s="759" customFormat="1" ht="15">
      <c r="A38" s="874" t="s">
        <v>235</v>
      </c>
      <c r="B38" s="660">
        <v>36</v>
      </c>
      <c r="C38" s="519">
        <f t="shared" si="1"/>
        <v>34</v>
      </c>
      <c r="D38" s="515">
        <v>8</v>
      </c>
      <c r="E38" s="74"/>
      <c r="F38" s="65"/>
      <c r="G38" s="238"/>
      <c r="H38" s="601"/>
      <c r="I38" s="601"/>
      <c r="J38" s="602"/>
      <c r="K38" s="603"/>
      <c r="L38" s="601"/>
      <c r="M38" s="601"/>
      <c r="N38" s="718">
        <v>6</v>
      </c>
      <c r="O38" s="601"/>
      <c r="P38" s="604"/>
      <c r="Q38" s="603"/>
      <c r="R38" s="718">
        <v>20</v>
      </c>
      <c r="S38" s="604"/>
      <c r="T38" s="603"/>
      <c r="U38" s="601"/>
      <c r="V38" s="601"/>
      <c r="W38" s="63" t="s">
        <v>68</v>
      </c>
      <c r="X38" s="1273"/>
      <c r="Y38" s="1272"/>
      <c r="Z38" s="1272"/>
      <c r="AA38" s="601"/>
      <c r="AB38" s="603"/>
      <c r="AC38" s="601"/>
      <c r="AD38" s="1428"/>
      <c r="AE38" s="57"/>
      <c r="AF38" s="57"/>
      <c r="AG38" s="57"/>
      <c r="AH38" s="57"/>
      <c r="AI38" s="57"/>
      <c r="AJ38" s="57"/>
      <c r="AK38" s="57"/>
      <c r="AL38" s="57"/>
    </row>
    <row r="39" spans="1:38" s="759" customFormat="1" ht="15">
      <c r="A39" s="656" t="s">
        <v>775</v>
      </c>
      <c r="B39" s="660">
        <v>36</v>
      </c>
      <c r="C39" s="519">
        <f t="shared" si="1"/>
        <v>34</v>
      </c>
      <c r="D39" s="516"/>
      <c r="E39" s="72"/>
      <c r="F39" s="63"/>
      <c r="G39" s="237"/>
      <c r="H39" s="67"/>
      <c r="I39" s="412"/>
      <c r="J39" s="412"/>
      <c r="K39" s="67"/>
      <c r="L39" s="718"/>
      <c r="M39" s="543"/>
      <c r="N39" s="868"/>
      <c r="O39" s="869"/>
      <c r="P39" s="870"/>
      <c r="Q39" s="63"/>
      <c r="R39" s="718"/>
      <c r="S39" s="67"/>
      <c r="T39" s="718"/>
      <c r="U39" s="551"/>
      <c r="V39" s="543"/>
      <c r="W39" s="63" t="s">
        <v>68</v>
      </c>
      <c r="X39" s="738">
        <v>12</v>
      </c>
      <c r="Y39" s="848">
        <v>10</v>
      </c>
      <c r="Z39" s="736">
        <v>12</v>
      </c>
      <c r="AA39" s="478"/>
      <c r="AB39" s="478"/>
      <c r="AC39" s="603"/>
      <c r="AD39" s="606"/>
      <c r="AE39" s="5"/>
      <c r="AF39" s="57"/>
      <c r="AG39" s="57"/>
      <c r="AH39" s="57"/>
      <c r="AI39" s="5"/>
      <c r="AJ39" s="57"/>
      <c r="AK39" s="57"/>
      <c r="AL39" s="5"/>
    </row>
    <row r="40" spans="1:38" s="759" customFormat="1" ht="15">
      <c r="A40" s="658" t="s">
        <v>702</v>
      </c>
      <c r="B40" s="660">
        <v>38</v>
      </c>
      <c r="C40" s="519">
        <f t="shared" si="1"/>
        <v>32</v>
      </c>
      <c r="D40" s="574"/>
      <c r="E40" s="551"/>
      <c r="F40" s="67"/>
      <c r="G40" s="543"/>
      <c r="H40" s="302"/>
      <c r="I40" s="245"/>
      <c r="J40" s="245"/>
      <c r="K40" s="246"/>
      <c r="L40" s="245"/>
      <c r="M40" s="247"/>
      <c r="N40" s="718"/>
      <c r="O40" s="551"/>
      <c r="P40" s="303"/>
      <c r="Q40" s="65"/>
      <c r="R40" s="304"/>
      <c r="S40" s="63"/>
      <c r="T40" s="649">
        <v>12</v>
      </c>
      <c r="U40" s="72">
        <v>12</v>
      </c>
      <c r="V40" s="237">
        <v>8</v>
      </c>
      <c r="W40" s="63" t="s">
        <v>68</v>
      </c>
      <c r="X40" s="1280"/>
      <c r="Y40" s="1280"/>
      <c r="Z40" s="1195"/>
      <c r="AA40" s="65"/>
      <c r="AB40" s="65"/>
      <c r="AC40" s="74"/>
      <c r="AD40" s="813"/>
      <c r="AE40" s="57"/>
      <c r="AF40" s="57"/>
      <c r="AG40" s="57"/>
      <c r="AH40" s="57"/>
      <c r="AI40" s="57"/>
      <c r="AJ40" s="57"/>
      <c r="AK40" s="57"/>
      <c r="AL40" s="57"/>
    </row>
    <row r="41" spans="1:38" ht="15">
      <c r="A41" s="656" t="s">
        <v>18</v>
      </c>
      <c r="B41" s="660">
        <v>39</v>
      </c>
      <c r="C41" s="519">
        <f t="shared" si="1"/>
        <v>30</v>
      </c>
      <c r="D41" s="516"/>
      <c r="E41" s="72"/>
      <c r="F41" s="63"/>
      <c r="G41" s="237"/>
      <c r="H41" s="67"/>
      <c r="I41" s="412"/>
      <c r="J41" s="412"/>
      <c r="K41" s="67"/>
      <c r="L41" s="718"/>
      <c r="M41" s="543"/>
      <c r="N41" s="718"/>
      <c r="O41" s="412">
        <v>20</v>
      </c>
      <c r="P41" s="870"/>
      <c r="Q41" s="63">
        <v>10</v>
      </c>
      <c r="R41" s="42"/>
      <c r="S41" s="603"/>
      <c r="T41" s="42"/>
      <c r="U41" s="605"/>
      <c r="V41" s="603"/>
      <c r="W41" s="63" t="s">
        <v>68</v>
      </c>
      <c r="X41" s="42"/>
      <c r="Y41" s="42"/>
      <c r="Z41" s="42"/>
      <c r="AA41" s="478"/>
      <c r="AB41" s="478"/>
      <c r="AC41" s="603"/>
      <c r="AD41" s="606"/>
      <c r="AE41" s="5"/>
      <c r="AF41" s="57"/>
      <c r="AG41" s="57"/>
      <c r="AH41" s="57"/>
      <c r="AI41" s="5"/>
      <c r="AJ41" s="57"/>
      <c r="AK41" s="57"/>
      <c r="AL41" s="5"/>
    </row>
    <row r="42" spans="1:38" ht="15">
      <c r="A42" s="657" t="s">
        <v>21</v>
      </c>
      <c r="B42" s="847">
        <v>40</v>
      </c>
      <c r="C42" s="519">
        <f t="shared" si="1"/>
        <v>28</v>
      </c>
      <c r="D42" s="771"/>
      <c r="E42" s="521"/>
      <c r="F42" s="522"/>
      <c r="G42" s="523"/>
      <c r="H42" s="665"/>
      <c r="I42" s="304"/>
      <c r="J42" s="304"/>
      <c r="K42" s="665"/>
      <c r="L42" s="716"/>
      <c r="M42" s="760"/>
      <c r="N42" s="42"/>
      <c r="O42" s="601"/>
      <c r="P42" s="604"/>
      <c r="Q42" s="65">
        <v>12</v>
      </c>
      <c r="R42" s="718">
        <v>16</v>
      </c>
      <c r="S42" s="604"/>
      <c r="T42" s="603"/>
      <c r="U42" s="601"/>
      <c r="V42" s="601"/>
      <c r="W42" s="63" t="s">
        <v>68</v>
      </c>
      <c r="X42" s="1273"/>
      <c r="Y42" s="1272"/>
      <c r="Z42" s="1272"/>
      <c r="AA42" s="601"/>
      <c r="AB42" s="603"/>
      <c r="AC42" s="601"/>
      <c r="AD42" s="1428"/>
      <c r="AF42" s="57"/>
      <c r="AG42" s="57"/>
      <c r="AH42" s="57"/>
      <c r="AI42" s="57"/>
      <c r="AJ42" s="57"/>
      <c r="AK42" s="57"/>
      <c r="AL42" s="57"/>
    </row>
    <row r="43" spans="1:38" ht="15">
      <c r="A43" s="873" t="s">
        <v>756</v>
      </c>
      <c r="B43" s="660">
        <v>41</v>
      </c>
      <c r="C43" s="519">
        <f t="shared" si="1"/>
        <v>28</v>
      </c>
      <c r="D43" s="977"/>
      <c r="E43" s="760"/>
      <c r="F43" s="760"/>
      <c r="G43" s="760"/>
      <c r="H43" s="67"/>
      <c r="I43" s="412"/>
      <c r="J43" s="412"/>
      <c r="K43" s="67"/>
      <c r="L43" s="718"/>
      <c r="M43" s="543"/>
      <c r="N43" s="760"/>
      <c r="O43" s="760"/>
      <c r="P43" s="760"/>
      <c r="Q43" s="760"/>
      <c r="R43" s="760"/>
      <c r="S43" s="760"/>
      <c r="T43" s="760"/>
      <c r="U43" s="760"/>
      <c r="V43" s="760"/>
      <c r="W43" s="63" t="s">
        <v>68</v>
      </c>
      <c r="X43" s="72">
        <v>6</v>
      </c>
      <c r="Y43" s="649">
        <v>12</v>
      </c>
      <c r="Z43" s="237">
        <v>10</v>
      </c>
      <c r="AA43" s="760"/>
      <c r="AB43" s="760"/>
      <c r="AC43" s="760"/>
      <c r="AD43" s="761"/>
      <c r="AE43" s="759"/>
      <c r="AF43" s="759"/>
      <c r="AG43" s="759"/>
      <c r="AH43" s="759"/>
      <c r="AI43" s="759"/>
      <c r="AJ43" s="759"/>
      <c r="AK43" s="759"/>
      <c r="AL43" s="759"/>
    </row>
    <row r="44" spans="1:30" s="759" customFormat="1" ht="15">
      <c r="A44" s="763" t="s">
        <v>794</v>
      </c>
      <c r="B44" s="660">
        <v>42</v>
      </c>
      <c r="C44" s="519">
        <f t="shared" si="1"/>
        <v>27</v>
      </c>
      <c r="D44" s="977"/>
      <c r="E44" s="760"/>
      <c r="F44" s="760"/>
      <c r="G44" s="760"/>
      <c r="H44" s="760"/>
      <c r="I44" s="412"/>
      <c r="J44" s="412"/>
      <c r="K44" s="67"/>
      <c r="L44" s="718"/>
      <c r="M44" s="543"/>
      <c r="N44" s="718"/>
      <c r="O44" s="412"/>
      <c r="P44" s="543"/>
      <c r="Q44" s="760"/>
      <c r="R44" s="760"/>
      <c r="S44" s="760"/>
      <c r="T44" s="760"/>
      <c r="U44" s="760"/>
      <c r="V44" s="760"/>
      <c r="W44" s="63" t="s">
        <v>68</v>
      </c>
      <c r="X44" s="74">
        <v>15</v>
      </c>
      <c r="Y44" s="650">
        <v>2</v>
      </c>
      <c r="Z44" s="238">
        <v>10</v>
      </c>
      <c r="AA44" s="760"/>
      <c r="AB44" s="760"/>
      <c r="AC44" s="760"/>
      <c r="AD44" s="761"/>
    </row>
    <row r="45" spans="1:30" s="759" customFormat="1" ht="15">
      <c r="A45" s="762" t="s">
        <v>564</v>
      </c>
      <c r="B45" s="660">
        <v>43</v>
      </c>
      <c r="C45" s="519">
        <f t="shared" si="1"/>
        <v>24</v>
      </c>
      <c r="D45" s="977"/>
      <c r="E45" s="760"/>
      <c r="F45" s="760"/>
      <c r="G45" s="543"/>
      <c r="H45" s="67">
        <v>12</v>
      </c>
      <c r="I45" s="551"/>
      <c r="J45" s="412"/>
      <c r="K45" s="67"/>
      <c r="L45" s="718">
        <v>12</v>
      </c>
      <c r="M45" s="760"/>
      <c r="N45" s="760"/>
      <c r="O45" s="760"/>
      <c r="P45" s="760"/>
      <c r="Q45" s="760"/>
      <c r="R45" s="760"/>
      <c r="S45" s="760"/>
      <c r="T45" s="760"/>
      <c r="U45" s="760"/>
      <c r="V45" s="760"/>
      <c r="W45" s="63" t="s">
        <v>68</v>
      </c>
      <c r="X45" s="760"/>
      <c r="Y45" s="760"/>
      <c r="Z45" s="760"/>
      <c r="AA45" s="760"/>
      <c r="AB45" s="760"/>
      <c r="AC45" s="760"/>
      <c r="AD45" s="761"/>
    </row>
    <row r="46" spans="1:38" s="759" customFormat="1" ht="15">
      <c r="A46" s="657" t="s">
        <v>536</v>
      </c>
      <c r="B46" s="660">
        <v>44</v>
      </c>
      <c r="C46" s="519">
        <f t="shared" si="1"/>
        <v>23</v>
      </c>
      <c r="D46" s="1042"/>
      <c r="E46" s="412"/>
      <c r="F46" s="67">
        <v>15</v>
      </c>
      <c r="G46" s="509"/>
      <c r="H46" s="601"/>
      <c r="I46" s="601"/>
      <c r="J46" s="602"/>
      <c r="K46" s="603"/>
      <c r="L46" s="601"/>
      <c r="M46" s="601"/>
      <c r="N46" s="42"/>
      <c r="O46" s="601"/>
      <c r="P46" s="604"/>
      <c r="Q46" s="603"/>
      <c r="R46" s="604"/>
      <c r="S46" s="604"/>
      <c r="T46" s="603"/>
      <c r="U46" s="601"/>
      <c r="V46" s="601"/>
      <c r="W46" s="63" t="s">
        <v>68</v>
      </c>
      <c r="X46" s="412">
        <v>8</v>
      </c>
      <c r="Y46" s="601"/>
      <c r="Z46" s="601"/>
      <c r="AA46" s="601"/>
      <c r="AB46" s="603"/>
      <c r="AC46" s="601"/>
      <c r="AD46" s="1428"/>
      <c r="AE46" s="57"/>
      <c r="AF46" s="57"/>
      <c r="AG46" s="57"/>
      <c r="AH46" s="57"/>
      <c r="AI46" s="57"/>
      <c r="AJ46" s="57"/>
      <c r="AK46" s="57"/>
      <c r="AL46" s="57"/>
    </row>
    <row r="47" spans="1:38" s="759" customFormat="1" ht="15">
      <c r="A47" s="657" t="s">
        <v>508</v>
      </c>
      <c r="B47" s="660">
        <v>44</v>
      </c>
      <c r="C47" s="519">
        <f t="shared" si="1"/>
        <v>23</v>
      </c>
      <c r="D47" s="771"/>
      <c r="E47" s="521"/>
      <c r="F47" s="522"/>
      <c r="G47" s="523">
        <v>1</v>
      </c>
      <c r="H47" s="665">
        <v>10</v>
      </c>
      <c r="I47" s="304"/>
      <c r="J47" s="304"/>
      <c r="K47" s="665">
        <v>12</v>
      </c>
      <c r="L47" s="716"/>
      <c r="M47" s="760"/>
      <c r="N47" s="42"/>
      <c r="O47" s="601"/>
      <c r="P47" s="604"/>
      <c r="Q47" s="603"/>
      <c r="R47" s="604"/>
      <c r="S47" s="604"/>
      <c r="T47" s="603"/>
      <c r="U47" s="601"/>
      <c r="V47" s="601"/>
      <c r="W47" s="63" t="s">
        <v>68</v>
      </c>
      <c r="X47" s="603"/>
      <c r="Y47" s="601"/>
      <c r="Z47" s="601"/>
      <c r="AA47" s="601"/>
      <c r="AB47" s="603"/>
      <c r="AC47" s="601"/>
      <c r="AD47" s="1428"/>
      <c r="AE47" s="57"/>
      <c r="AF47" s="57"/>
      <c r="AG47" s="57"/>
      <c r="AH47" s="57"/>
      <c r="AI47" s="57"/>
      <c r="AJ47" s="57"/>
      <c r="AK47" s="57"/>
      <c r="AL47" s="57"/>
    </row>
    <row r="48" spans="1:38" s="759" customFormat="1" ht="15">
      <c r="A48" s="762" t="s">
        <v>815</v>
      </c>
      <c r="B48" s="847">
        <v>44</v>
      </c>
      <c r="C48" s="519">
        <f t="shared" si="1"/>
        <v>23</v>
      </c>
      <c r="D48" s="574"/>
      <c r="E48" s="551"/>
      <c r="F48" s="67"/>
      <c r="G48" s="543"/>
      <c r="H48" s="67"/>
      <c r="I48" s="412"/>
      <c r="J48" s="412"/>
      <c r="K48" s="67"/>
      <c r="L48" s="718"/>
      <c r="M48" s="543"/>
      <c r="N48" s="42"/>
      <c r="O48" s="601"/>
      <c r="P48" s="604"/>
      <c r="Q48" s="603"/>
      <c r="R48" s="604"/>
      <c r="S48" s="604"/>
      <c r="T48" s="603"/>
      <c r="U48" s="601"/>
      <c r="V48" s="601"/>
      <c r="W48" s="63"/>
      <c r="X48" s="72"/>
      <c r="Y48" s="649"/>
      <c r="Z48" s="237"/>
      <c r="AA48" s="63">
        <v>8</v>
      </c>
      <c r="AB48" s="72"/>
      <c r="AC48" s="649">
        <v>15</v>
      </c>
      <c r="AD48" s="1357"/>
      <c r="AE48" s="57"/>
      <c r="AF48" s="57"/>
      <c r="AG48" s="57"/>
      <c r="AH48" s="57"/>
      <c r="AI48" s="57"/>
      <c r="AJ48" s="57"/>
      <c r="AK48" s="57"/>
      <c r="AL48" s="57"/>
    </row>
    <row r="49" spans="1:38" ht="15">
      <c r="A49" s="765" t="s">
        <v>777</v>
      </c>
      <c r="B49" s="660">
        <v>47</v>
      </c>
      <c r="C49" s="519">
        <f t="shared" si="1"/>
        <v>20</v>
      </c>
      <c r="D49" s="515"/>
      <c r="E49" s="74"/>
      <c r="F49" s="65"/>
      <c r="G49" s="238"/>
      <c r="H49" s="67"/>
      <c r="I49" s="412"/>
      <c r="J49" s="412"/>
      <c r="K49" s="67"/>
      <c r="L49" s="718"/>
      <c r="M49" s="543"/>
      <c r="N49" s="718"/>
      <c r="O49" s="551"/>
      <c r="P49" s="543"/>
      <c r="Q49" s="63"/>
      <c r="R49" s="852"/>
      <c r="S49" s="67"/>
      <c r="T49" s="718"/>
      <c r="U49" s="551"/>
      <c r="V49" s="543"/>
      <c r="W49" s="63" t="s">
        <v>68</v>
      </c>
      <c r="X49" s="412">
        <v>6</v>
      </c>
      <c r="Y49" s="718">
        <v>4</v>
      </c>
      <c r="Z49" s="543">
        <v>10</v>
      </c>
      <c r="AA49" s="601"/>
      <c r="AB49" s="603"/>
      <c r="AC49" s="601"/>
      <c r="AD49" s="1428"/>
      <c r="AF49" s="57"/>
      <c r="AG49" s="57"/>
      <c r="AH49" s="57"/>
      <c r="AI49" s="57"/>
      <c r="AJ49" s="57"/>
      <c r="AK49" s="57"/>
      <c r="AL49" s="57"/>
    </row>
    <row r="50" spans="1:30" s="57" customFormat="1" ht="15">
      <c r="A50" s="659" t="s">
        <v>619</v>
      </c>
      <c r="B50" s="660">
        <v>47</v>
      </c>
      <c r="C50" s="519">
        <f t="shared" si="1"/>
        <v>20</v>
      </c>
      <c r="D50" s="515"/>
      <c r="E50" s="74"/>
      <c r="F50" s="65"/>
      <c r="G50" s="238"/>
      <c r="H50" s="601"/>
      <c r="I50" s="601"/>
      <c r="J50" s="602">
        <v>20</v>
      </c>
      <c r="K50" s="603"/>
      <c r="L50" s="601"/>
      <c r="M50" s="601"/>
      <c r="N50" s="42"/>
      <c r="O50" s="601"/>
      <c r="P50" s="604"/>
      <c r="Q50" s="603"/>
      <c r="R50" s="604"/>
      <c r="S50" s="604"/>
      <c r="T50" s="603"/>
      <c r="U50" s="601"/>
      <c r="V50" s="601"/>
      <c r="W50" s="63" t="s">
        <v>68</v>
      </c>
      <c r="X50" s="603"/>
      <c r="Y50" s="601"/>
      <c r="Z50" s="601"/>
      <c r="AA50" s="601"/>
      <c r="AB50" s="603"/>
      <c r="AC50" s="601"/>
      <c r="AD50" s="1428"/>
    </row>
    <row r="51" spans="1:38" s="759" customFormat="1" ht="15">
      <c r="A51" s="655" t="s">
        <v>698</v>
      </c>
      <c r="B51" s="660">
        <v>49</v>
      </c>
      <c r="C51" s="519">
        <f t="shared" si="1"/>
        <v>16</v>
      </c>
      <c r="D51" s="515"/>
      <c r="E51" s="74"/>
      <c r="F51" s="65"/>
      <c r="G51" s="238"/>
      <c r="H51" s="601"/>
      <c r="I51" s="601"/>
      <c r="J51" s="602"/>
      <c r="K51" s="603"/>
      <c r="L51" s="601"/>
      <c r="M51" s="601"/>
      <c r="N51" s="868"/>
      <c r="O51" s="551"/>
      <c r="P51" s="543"/>
      <c r="Q51" s="63"/>
      <c r="R51" s="718"/>
      <c r="S51" s="1086">
        <v>10</v>
      </c>
      <c r="T51" s="1093"/>
      <c r="U51" s="1081">
        <v>2</v>
      </c>
      <c r="V51" s="1082">
        <v>4</v>
      </c>
      <c r="W51" s="63" t="s">
        <v>68</v>
      </c>
      <c r="X51" s="603"/>
      <c r="Y51" s="601"/>
      <c r="Z51" s="601"/>
      <c r="AA51" s="601"/>
      <c r="AB51" s="603"/>
      <c r="AC51" s="601"/>
      <c r="AD51" s="1428"/>
      <c r="AE51" s="57"/>
      <c r="AF51" s="57"/>
      <c r="AG51" s="57"/>
      <c r="AH51" s="57"/>
      <c r="AI51" s="57"/>
      <c r="AJ51" s="57"/>
      <c r="AK51" s="57"/>
      <c r="AL51" s="57"/>
    </row>
    <row r="52" spans="1:30" s="759" customFormat="1" ht="15">
      <c r="A52" s="762" t="s">
        <v>825</v>
      </c>
      <c r="B52" s="660">
        <v>50</v>
      </c>
      <c r="C52" s="519">
        <f t="shared" si="1"/>
        <v>15</v>
      </c>
      <c r="D52" s="977"/>
      <c r="E52" s="760"/>
      <c r="F52" s="760"/>
      <c r="G52" s="760"/>
      <c r="H52" s="67"/>
      <c r="I52" s="551"/>
      <c r="J52" s="412"/>
      <c r="K52" s="67"/>
      <c r="L52" s="718"/>
      <c r="M52" s="543"/>
      <c r="N52" s="760"/>
      <c r="O52" s="760"/>
      <c r="P52" s="760"/>
      <c r="Q52" s="760"/>
      <c r="R52" s="760"/>
      <c r="S52" s="760"/>
      <c r="T52" s="760"/>
      <c r="U52" s="760"/>
      <c r="V52" s="760"/>
      <c r="W52" s="63"/>
      <c r="X52" s="412"/>
      <c r="Y52" s="718"/>
      <c r="Z52" s="543"/>
      <c r="AA52" s="65"/>
      <c r="AB52" s="74"/>
      <c r="AC52" s="650">
        <v>15</v>
      </c>
      <c r="AD52" s="1358"/>
    </row>
    <row r="53" spans="1:38" s="759" customFormat="1" ht="15">
      <c r="A53" s="658" t="s">
        <v>810</v>
      </c>
      <c r="B53" s="660">
        <v>50</v>
      </c>
      <c r="C53" s="519">
        <f t="shared" si="1"/>
        <v>15</v>
      </c>
      <c r="D53" s="574"/>
      <c r="E53" s="551"/>
      <c r="F53" s="67"/>
      <c r="G53" s="543"/>
      <c r="H53" s="302"/>
      <c r="I53" s="245"/>
      <c r="J53" s="245"/>
      <c r="K53" s="246"/>
      <c r="L53" s="245"/>
      <c r="M53" s="247"/>
      <c r="N53" s="718"/>
      <c r="O53" s="551"/>
      <c r="P53" s="303"/>
      <c r="Q53" s="65"/>
      <c r="R53" s="304"/>
      <c r="S53" s="283"/>
      <c r="T53" s="245"/>
      <c r="U53" s="245"/>
      <c r="V53" s="247"/>
      <c r="W53" s="63"/>
      <c r="X53" s="412"/>
      <c r="Y53" s="718"/>
      <c r="Z53" s="543"/>
      <c r="AA53" s="65">
        <v>15</v>
      </c>
      <c r="AB53" s="74"/>
      <c r="AC53" s="650"/>
      <c r="AD53" s="1358"/>
      <c r="AE53" s="57"/>
      <c r="AF53" s="57"/>
      <c r="AG53" s="57"/>
      <c r="AH53" s="57"/>
      <c r="AI53" s="57"/>
      <c r="AJ53" s="57"/>
      <c r="AK53" s="57"/>
      <c r="AL53" s="57"/>
    </row>
    <row r="54" spans="1:38" s="759" customFormat="1" ht="15">
      <c r="A54" s="655" t="s">
        <v>693</v>
      </c>
      <c r="B54" s="847">
        <v>52</v>
      </c>
      <c r="C54" s="519">
        <f t="shared" si="1"/>
        <v>14</v>
      </c>
      <c r="D54" s="515"/>
      <c r="E54" s="74"/>
      <c r="F54" s="65"/>
      <c r="G54" s="238"/>
      <c r="H54" s="67"/>
      <c r="I54" s="412"/>
      <c r="J54" s="412"/>
      <c r="K54" s="67"/>
      <c r="L54" s="718"/>
      <c r="M54" s="543"/>
      <c r="N54" s="718"/>
      <c r="O54" s="551"/>
      <c r="P54" s="543"/>
      <c r="Q54" s="63"/>
      <c r="R54" s="718">
        <v>12</v>
      </c>
      <c r="S54" s="604"/>
      <c r="T54" s="603"/>
      <c r="U54" s="601"/>
      <c r="V54" s="601"/>
      <c r="W54" s="63" t="s">
        <v>68</v>
      </c>
      <c r="X54" s="603"/>
      <c r="Y54" s="601"/>
      <c r="Z54" s="601"/>
      <c r="AA54" s="65"/>
      <c r="AB54" s="74"/>
      <c r="AC54" s="650"/>
      <c r="AD54" s="1358">
        <v>2</v>
      </c>
      <c r="AE54" s="57"/>
      <c r="AF54" s="57"/>
      <c r="AG54" s="57"/>
      <c r="AH54" s="57"/>
      <c r="AI54" s="57"/>
      <c r="AJ54" s="57"/>
      <c r="AK54" s="57"/>
      <c r="AL54" s="57"/>
    </row>
    <row r="55" spans="1:38" s="759" customFormat="1" ht="15">
      <c r="A55" s="765" t="s">
        <v>783</v>
      </c>
      <c r="B55" s="660">
        <v>52</v>
      </c>
      <c r="C55" s="519">
        <f t="shared" si="1"/>
        <v>14</v>
      </c>
      <c r="D55" s="515"/>
      <c r="E55" s="74"/>
      <c r="F55" s="65"/>
      <c r="G55" s="238"/>
      <c r="H55" s="601"/>
      <c r="I55" s="601"/>
      <c r="J55" s="602"/>
      <c r="K55" s="603"/>
      <c r="L55" s="601"/>
      <c r="M55" s="601"/>
      <c r="N55" s="868"/>
      <c r="O55" s="551"/>
      <c r="P55" s="543"/>
      <c r="Q55" s="63"/>
      <c r="R55" s="718"/>
      <c r="S55" s="1086"/>
      <c r="T55" s="1093"/>
      <c r="U55" s="1081"/>
      <c r="V55" s="1082"/>
      <c r="W55" s="63" t="s">
        <v>68</v>
      </c>
      <c r="X55" s="412"/>
      <c r="Y55" s="718">
        <v>4</v>
      </c>
      <c r="Z55" s="543">
        <v>10</v>
      </c>
      <c r="AA55" s="601"/>
      <c r="AB55" s="603"/>
      <c r="AC55" s="601"/>
      <c r="AD55" s="1428"/>
      <c r="AE55" s="57"/>
      <c r="AF55" s="57"/>
      <c r="AG55" s="57"/>
      <c r="AH55" s="57"/>
      <c r="AI55" s="57"/>
      <c r="AJ55" s="57"/>
      <c r="AK55" s="57"/>
      <c r="AL55" s="57"/>
    </row>
    <row r="56" spans="1:30" s="759" customFormat="1" ht="15">
      <c r="A56" s="873" t="s">
        <v>622</v>
      </c>
      <c r="B56" s="660">
        <v>54</v>
      </c>
      <c r="C56" s="519">
        <f t="shared" si="1"/>
        <v>13</v>
      </c>
      <c r="D56" s="977"/>
      <c r="E56" s="760"/>
      <c r="F56" s="760"/>
      <c r="G56" s="760"/>
      <c r="H56" s="67"/>
      <c r="I56" s="412"/>
      <c r="J56" s="412">
        <v>12</v>
      </c>
      <c r="K56" s="67"/>
      <c r="L56" s="718"/>
      <c r="M56" s="543">
        <v>1</v>
      </c>
      <c r="N56" s="760"/>
      <c r="O56" s="760"/>
      <c r="P56" s="760"/>
      <c r="Q56" s="760"/>
      <c r="R56" s="760"/>
      <c r="S56" s="760"/>
      <c r="T56" s="760"/>
      <c r="U56" s="760"/>
      <c r="V56" s="760"/>
      <c r="W56" s="63" t="s">
        <v>68</v>
      </c>
      <c r="X56" s="760"/>
      <c r="Y56" s="760"/>
      <c r="Z56" s="760"/>
      <c r="AA56" s="760"/>
      <c r="AB56" s="760"/>
      <c r="AC56" s="760"/>
      <c r="AD56" s="761"/>
    </row>
    <row r="57" spans="1:38" ht="15">
      <c r="A57" s="656" t="s">
        <v>159</v>
      </c>
      <c r="B57" s="660">
        <v>55</v>
      </c>
      <c r="C57" s="519">
        <f t="shared" si="1"/>
        <v>6</v>
      </c>
      <c r="D57" s="516"/>
      <c r="E57" s="72"/>
      <c r="F57" s="63"/>
      <c r="G57" s="237"/>
      <c r="H57" s="67"/>
      <c r="I57" s="412"/>
      <c r="J57" s="412"/>
      <c r="K57" s="67"/>
      <c r="L57" s="718"/>
      <c r="M57" s="543"/>
      <c r="N57" s="868"/>
      <c r="O57" s="869"/>
      <c r="P57" s="870"/>
      <c r="Q57" s="63"/>
      <c r="R57" s="718"/>
      <c r="S57" s="67"/>
      <c r="T57" s="718"/>
      <c r="U57" s="551">
        <v>6</v>
      </c>
      <c r="V57" s="543"/>
      <c r="W57" s="63" t="s">
        <v>68</v>
      </c>
      <c r="X57" s="42"/>
      <c r="Y57" s="42"/>
      <c r="Z57" s="42"/>
      <c r="AA57" s="478"/>
      <c r="AB57" s="478"/>
      <c r="AC57" s="603"/>
      <c r="AD57" s="606"/>
      <c r="AE57" s="5"/>
      <c r="AF57" s="57"/>
      <c r="AG57" s="57"/>
      <c r="AH57" s="57"/>
      <c r="AI57" s="5"/>
      <c r="AJ57" s="57"/>
      <c r="AK57" s="57"/>
      <c r="AL57" s="5"/>
    </row>
    <row r="58" spans="1:30" s="57" customFormat="1" ht="15">
      <c r="A58" s="1332" t="s">
        <v>847</v>
      </c>
      <c r="B58" s="660">
        <v>56</v>
      </c>
      <c r="C58" s="519">
        <f t="shared" si="1"/>
        <v>4</v>
      </c>
      <c r="D58" s="704"/>
      <c r="E58" s="705"/>
      <c r="F58" s="706"/>
      <c r="G58" s="707"/>
      <c r="H58" s="1334"/>
      <c r="I58" s="1334"/>
      <c r="J58" s="1335"/>
      <c r="K58" s="1125"/>
      <c r="L58" s="1334"/>
      <c r="M58" s="1334"/>
      <c r="N58" s="1124"/>
      <c r="O58" s="1330"/>
      <c r="P58" s="739"/>
      <c r="Q58" s="1122"/>
      <c r="R58" s="719"/>
      <c r="S58" s="1086"/>
      <c r="T58" s="1093"/>
      <c r="U58" s="1081"/>
      <c r="V58" s="1082"/>
      <c r="W58" s="63"/>
      <c r="X58" s="1125"/>
      <c r="Y58" s="1334"/>
      <c r="Z58" s="1334"/>
      <c r="AA58" s="65"/>
      <c r="AB58" s="74">
        <v>4</v>
      </c>
      <c r="AC58" s="650"/>
      <c r="AD58" s="1358"/>
    </row>
    <row r="59" spans="1:30" s="57" customFormat="1" ht="15">
      <c r="A59" s="1119" t="s">
        <v>153</v>
      </c>
      <c r="B59" s="660">
        <v>57</v>
      </c>
      <c r="C59" s="519">
        <f t="shared" si="1"/>
        <v>2</v>
      </c>
      <c r="D59" s="1120"/>
      <c r="E59" s="1121"/>
      <c r="F59" s="1122"/>
      <c r="G59" s="1123"/>
      <c r="H59" s="708"/>
      <c r="I59" s="1330"/>
      <c r="J59" s="709"/>
      <c r="K59" s="708"/>
      <c r="L59" s="719"/>
      <c r="M59" s="739"/>
      <c r="N59" s="719"/>
      <c r="O59" s="709"/>
      <c r="P59" s="739"/>
      <c r="Q59" s="1122"/>
      <c r="R59" s="719">
        <v>2</v>
      </c>
      <c r="S59" s="604"/>
      <c r="T59" s="603"/>
      <c r="U59" s="601"/>
      <c r="V59" s="601"/>
      <c r="W59" s="63" t="s">
        <v>68</v>
      </c>
      <c r="X59" s="1125"/>
      <c r="Y59" s="1334"/>
      <c r="Z59" s="1334"/>
      <c r="AA59" s="1334"/>
      <c r="AB59" s="1125"/>
      <c r="AC59" s="1334"/>
      <c r="AD59" s="1429"/>
    </row>
    <row r="60" spans="1:38" ht="15.75" thickBot="1">
      <c r="A60" s="1333" t="s">
        <v>846</v>
      </c>
      <c r="B60" s="1339">
        <v>57</v>
      </c>
      <c r="C60" s="520">
        <f t="shared" si="1"/>
        <v>2</v>
      </c>
      <c r="D60" s="590"/>
      <c r="E60" s="592"/>
      <c r="F60" s="594"/>
      <c r="G60" s="596"/>
      <c r="H60" s="608"/>
      <c r="I60" s="608"/>
      <c r="J60" s="1336"/>
      <c r="K60" s="607"/>
      <c r="L60" s="608"/>
      <c r="M60" s="608"/>
      <c r="N60" s="1337"/>
      <c r="O60" s="633"/>
      <c r="P60" s="635"/>
      <c r="Q60" s="744"/>
      <c r="R60" s="722"/>
      <c r="S60" s="1087"/>
      <c r="T60" s="1094"/>
      <c r="U60" s="1338"/>
      <c r="V60" s="1083"/>
      <c r="W60" s="744"/>
      <c r="X60" s="607"/>
      <c r="Y60" s="608"/>
      <c r="Z60" s="608"/>
      <c r="AA60" s="594"/>
      <c r="AB60" s="592"/>
      <c r="AC60" s="830">
        <v>2</v>
      </c>
      <c r="AD60" s="1369"/>
      <c r="AF60" s="57"/>
      <c r="AG60" s="57"/>
      <c r="AH60" s="57"/>
      <c r="AI60" s="57"/>
      <c r="AJ60" s="57"/>
      <c r="AK60" s="57"/>
      <c r="AL60" s="57"/>
    </row>
    <row r="61" spans="1:30" s="57" customFormat="1" ht="15">
      <c r="A61" s="249"/>
      <c r="B61" s="249"/>
      <c r="C61" s="251"/>
      <c r="D61" s="651"/>
      <c r="E61" s="652"/>
      <c r="F61" s="653"/>
      <c r="G61" s="654"/>
      <c r="H61" s="22"/>
      <c r="I61" s="22"/>
      <c r="J61" s="535"/>
      <c r="K61" s="23"/>
      <c r="L61" s="22"/>
      <c r="M61" s="22"/>
      <c r="N61" s="10"/>
      <c r="O61" s="22"/>
      <c r="P61" s="20"/>
      <c r="Q61" s="23"/>
      <c r="R61" s="20"/>
      <c r="S61" s="20"/>
      <c r="T61" s="23"/>
      <c r="U61" s="22"/>
      <c r="V61" s="22"/>
      <c r="W61" s="22"/>
      <c r="X61" s="23"/>
      <c r="Y61" s="22"/>
      <c r="Z61" s="22"/>
      <c r="AA61" s="22"/>
      <c r="AB61" s="23"/>
      <c r="AC61" s="22"/>
      <c r="AD61" s="22"/>
    </row>
    <row r="62" spans="1:30" s="57" customFormat="1" ht="15">
      <c r="A62" s="249"/>
      <c r="B62" s="249"/>
      <c r="C62" s="251"/>
      <c r="D62" s="651"/>
      <c r="E62" s="652"/>
      <c r="F62" s="653"/>
      <c r="G62" s="654"/>
      <c r="H62" s="22"/>
      <c r="I62" s="22"/>
      <c r="J62" s="535"/>
      <c r="K62" s="23"/>
      <c r="L62" s="22"/>
      <c r="M62" s="22"/>
      <c r="N62" s="10"/>
      <c r="O62" s="22"/>
      <c r="P62" s="20"/>
      <c r="Q62" s="23"/>
      <c r="R62" s="20"/>
      <c r="S62" s="20"/>
      <c r="T62" s="23"/>
      <c r="U62" s="22"/>
      <c r="V62" s="22"/>
      <c r="W62" s="22"/>
      <c r="X62" s="23"/>
      <c r="Y62" s="22"/>
      <c r="Z62" s="22"/>
      <c r="AA62" s="22"/>
      <c r="AB62" s="23"/>
      <c r="AC62" s="22"/>
      <c r="AD62" s="22"/>
    </row>
    <row r="63" spans="1:3" ht="15">
      <c r="A63" s="382" t="s">
        <v>132</v>
      </c>
      <c r="B63" s="85"/>
      <c r="C63" s="260"/>
    </row>
    <row r="64" spans="1:3" ht="15">
      <c r="A64" s="382" t="s">
        <v>130</v>
      </c>
      <c r="B64" s="85"/>
      <c r="C64" s="260"/>
    </row>
    <row r="65" spans="1:3" ht="15">
      <c r="A65" s="46" t="s">
        <v>131</v>
      </c>
      <c r="B65" s="85"/>
      <c r="C65" s="260"/>
    </row>
    <row r="66" spans="1:3" ht="15">
      <c r="A66" s="327"/>
      <c r="B66" s="85"/>
      <c r="C66" s="260"/>
    </row>
    <row r="67" spans="1:3" ht="15">
      <c r="A67" s="327"/>
      <c r="B67" s="85"/>
      <c r="C67" s="260"/>
    </row>
    <row r="68" spans="1:3" ht="15">
      <c r="A68" s="327"/>
      <c r="B68" s="85"/>
      <c r="C68" s="260"/>
    </row>
    <row r="69" spans="1:3" ht="15">
      <c r="A69" s="327"/>
      <c r="B69" s="85"/>
      <c r="C69" s="260"/>
    </row>
    <row r="70" spans="1:3" ht="15">
      <c r="A70" s="327"/>
      <c r="B70" s="85"/>
      <c r="C70" s="260"/>
    </row>
    <row r="71" spans="1:3" ht="15">
      <c r="A71" s="327"/>
      <c r="B71" s="85"/>
      <c r="C71" s="260"/>
    </row>
    <row r="72" spans="1:3" ht="15">
      <c r="A72" s="327"/>
      <c r="B72" s="85"/>
      <c r="C72" s="260"/>
    </row>
    <row r="73" spans="1:3" ht="15">
      <c r="A73" s="327"/>
      <c r="B73" s="85"/>
      <c r="C73" s="260"/>
    </row>
    <row r="74" spans="1:3" ht="15">
      <c r="A74" s="327"/>
      <c r="B74" s="85"/>
      <c r="C74" s="260"/>
    </row>
    <row r="75" spans="1:3" ht="15">
      <c r="A75" s="327"/>
      <c r="B75" s="85"/>
      <c r="C75" s="260"/>
    </row>
    <row r="76" spans="1:3" ht="15">
      <c r="A76" s="327"/>
      <c r="B76" s="85"/>
      <c r="C76" s="260"/>
    </row>
    <row r="77" spans="1:3" ht="15">
      <c r="A77" s="327"/>
      <c r="B77" s="85"/>
      <c r="C77" s="260"/>
    </row>
    <row r="78" spans="1:3" ht="15">
      <c r="A78" s="327"/>
      <c r="B78" s="85"/>
      <c r="C78" s="260"/>
    </row>
    <row r="79" spans="1:3" ht="15">
      <c r="A79" s="327"/>
      <c r="B79" s="85"/>
      <c r="C79" s="260"/>
    </row>
    <row r="80" spans="1:3" ht="15">
      <c r="A80" s="327"/>
      <c r="B80" s="85"/>
      <c r="C80" s="260"/>
    </row>
    <row r="81" spans="1:3" ht="15">
      <c r="A81" s="327"/>
      <c r="B81" s="85"/>
      <c r="C81" s="260"/>
    </row>
    <row r="82" spans="1:3" ht="15">
      <c r="A82" s="327"/>
      <c r="B82" s="85"/>
      <c r="C82" s="260"/>
    </row>
  </sheetData>
  <sheetProtection/>
  <printOptions/>
  <pageMargins left="0.25" right="0.25" top="0.75" bottom="0.75" header="0.3" footer="0.3"/>
  <pageSetup horizontalDpi="300" verticalDpi="300" orientation="landscape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Z97"/>
  <sheetViews>
    <sheetView tabSelected="1" zoomScalePageLayoutView="0" workbookViewId="0" topLeftCell="A1">
      <pane ySplit="1" topLeftCell="A89" activePane="bottomLeft" state="frozen"/>
      <selection pane="topLeft" activeCell="A1" sqref="A1"/>
      <selection pane="bottomLeft" activeCell="C95" sqref="C95"/>
    </sheetView>
  </sheetViews>
  <sheetFormatPr defaultColWidth="9.140625" defaultRowHeight="15"/>
  <cols>
    <col min="1" max="1" width="16.140625" style="57" customWidth="1"/>
    <col min="2" max="2" width="11.140625" style="16" customWidth="1"/>
    <col min="3" max="3" width="14.8515625" style="16" customWidth="1"/>
    <col min="4" max="4" width="11.28125" style="16" customWidth="1"/>
    <col min="5" max="5" width="31.00390625" style="56" customWidth="1"/>
    <col min="6" max="6" width="6.8515625" style="57" customWidth="1"/>
    <col min="7" max="7" width="6.421875" style="7" customWidth="1"/>
    <col min="8" max="8" width="5.7109375" style="35" customWidth="1"/>
    <col min="9" max="10" width="5.8515625" style="15" customWidth="1"/>
    <col min="11" max="12" width="4.28125" style="15" customWidth="1"/>
    <col min="13" max="13" width="5.421875" style="9" customWidth="1"/>
    <col min="14" max="15" width="4.28125" style="9" customWidth="1"/>
    <col min="16" max="16" width="4.28125" style="5" customWidth="1"/>
    <col min="17" max="18" width="4.28125" style="9" customWidth="1"/>
    <col min="19" max="19" width="4.28125" style="5" customWidth="1"/>
    <col min="20" max="20" width="4.28125" style="9" customWidth="1"/>
    <col min="21" max="22" width="4.28125" style="57" customWidth="1"/>
    <col min="23" max="23" width="4.28125" style="8" customWidth="1"/>
    <col min="24" max="25" width="4.28125" style="57" customWidth="1"/>
    <col min="26" max="26" width="4.28125" style="5" customWidth="1"/>
    <col min="27" max="27" width="4.28125" style="57" customWidth="1"/>
    <col min="28" max="28" width="4.28125" style="56" customWidth="1"/>
    <col min="29" max="29" width="4.28125" style="5" customWidth="1"/>
    <col min="30" max="30" width="4.28125" style="54" customWidth="1"/>
    <col min="31" max="34" width="4.28125" style="57" customWidth="1"/>
    <col min="35" max="35" width="4.28125" style="5" customWidth="1"/>
    <col min="36" max="43" width="4.28125" style="57" customWidth="1"/>
    <col min="44" max="16384" width="9.140625" style="57" customWidth="1"/>
  </cols>
  <sheetData>
    <row r="1" spans="1:43" s="103" customFormat="1" ht="179.25" customHeight="1" thickBot="1">
      <c r="A1" s="101" t="s">
        <v>78</v>
      </c>
      <c r="B1" s="825" t="s">
        <v>79</v>
      </c>
      <c r="C1" s="102"/>
      <c r="E1" s="104" t="s">
        <v>1</v>
      </c>
      <c r="F1" s="499" t="s">
        <v>13</v>
      </c>
      <c r="G1" s="500" t="s">
        <v>96</v>
      </c>
      <c r="H1" s="501" t="s">
        <v>14</v>
      </c>
      <c r="I1" s="502" t="s">
        <v>268</v>
      </c>
      <c r="J1" s="503" t="s">
        <v>269</v>
      </c>
      <c r="K1" s="502" t="s">
        <v>95</v>
      </c>
      <c r="L1" s="503" t="s">
        <v>270</v>
      </c>
      <c r="M1" s="504" t="s">
        <v>263</v>
      </c>
      <c r="N1" s="505" t="s">
        <v>264</v>
      </c>
      <c r="O1" s="506" t="s">
        <v>266</v>
      </c>
      <c r="P1" s="1062" t="s">
        <v>265</v>
      </c>
      <c r="Q1" s="1067" t="s">
        <v>99</v>
      </c>
      <c r="R1" s="1068" t="s">
        <v>100</v>
      </c>
      <c r="S1" s="975" t="s">
        <v>101</v>
      </c>
      <c r="T1" s="1069" t="s">
        <v>109</v>
      </c>
      <c r="U1" s="975" t="s">
        <v>102</v>
      </c>
      <c r="V1" s="1068" t="s">
        <v>103</v>
      </c>
      <c r="W1" s="1068" t="s">
        <v>525</v>
      </c>
      <c r="X1" s="975" t="s">
        <v>104</v>
      </c>
      <c r="Y1" s="1070" t="s">
        <v>105</v>
      </c>
      <c r="Z1" s="1069" t="s">
        <v>110</v>
      </c>
      <c r="AA1" s="1070" t="s">
        <v>106</v>
      </c>
      <c r="AB1" s="1068" t="s">
        <v>107</v>
      </c>
      <c r="AC1" s="1069" t="s">
        <v>633</v>
      </c>
      <c r="AD1" s="975" t="s">
        <v>117</v>
      </c>
      <c r="AE1" s="1070" t="s">
        <v>526</v>
      </c>
      <c r="AF1" s="227" t="s">
        <v>694</v>
      </c>
      <c r="AG1" s="1070" t="s">
        <v>527</v>
      </c>
      <c r="AH1" s="1068" t="s">
        <v>108</v>
      </c>
      <c r="AI1" s="1069" t="s">
        <v>111</v>
      </c>
      <c r="AJ1" s="975" t="s">
        <v>114</v>
      </c>
      <c r="AK1" s="1068" t="s">
        <v>113</v>
      </c>
      <c r="AL1" s="1070" t="s">
        <v>112</v>
      </c>
      <c r="AM1" s="1069" t="s">
        <v>248</v>
      </c>
      <c r="AN1" s="975" t="s">
        <v>115</v>
      </c>
      <c r="AO1" s="1068" t="s">
        <v>528</v>
      </c>
      <c r="AP1" s="1070" t="s">
        <v>116</v>
      </c>
      <c r="AQ1" s="1308" t="s">
        <v>839</v>
      </c>
    </row>
    <row r="2" spans="1:43" ht="15.75" thickBot="1">
      <c r="A2" s="358"/>
      <c r="B2" s="358"/>
      <c r="C2" s="24"/>
      <c r="D2" s="25"/>
      <c r="E2" s="26"/>
      <c r="F2" s="804"/>
      <c r="G2" s="805"/>
      <c r="H2" s="806"/>
      <c r="I2" s="800"/>
      <c r="J2" s="800"/>
      <c r="K2" s="800"/>
      <c r="L2" s="801"/>
      <c r="M2" s="794"/>
      <c r="N2" s="795"/>
      <c r="O2" s="795"/>
      <c r="P2" s="796"/>
      <c r="Q2" s="1063"/>
      <c r="R2" s="1063"/>
      <c r="S2" s="1064"/>
      <c r="T2" s="1063"/>
      <c r="U2" s="234"/>
      <c r="V2" s="794"/>
      <c r="W2" s="1065"/>
      <c r="X2" s="796"/>
      <c r="Y2" s="794"/>
      <c r="Z2" s="795"/>
      <c r="AA2" s="794"/>
      <c r="AB2" s="794"/>
      <c r="AC2" s="795"/>
      <c r="AD2" s="796"/>
      <c r="AE2" s="794"/>
      <c r="AF2" s="794"/>
      <c r="AG2" s="794"/>
      <c r="AH2" s="795"/>
      <c r="AI2" s="796"/>
      <c r="AJ2" s="794"/>
      <c r="AK2" s="794"/>
      <c r="AL2" s="795"/>
      <c r="AM2" s="796"/>
      <c r="AN2" s="796"/>
      <c r="AO2" s="794"/>
      <c r="AP2" s="1066"/>
      <c r="AQ2" s="1066"/>
    </row>
    <row r="3" spans="1:43" ht="15">
      <c r="A3" s="1459"/>
      <c r="B3" s="1462">
        <v>38139</v>
      </c>
      <c r="C3" s="809" t="s">
        <v>358</v>
      </c>
      <c r="D3" s="809" t="s">
        <v>74</v>
      </c>
      <c r="E3" s="810" t="s">
        <v>54</v>
      </c>
      <c r="F3" s="755" t="s">
        <v>510</v>
      </c>
      <c r="G3" s="756">
        <f>M3+N3+O3+P3</f>
        <v>20</v>
      </c>
      <c r="H3" s="807">
        <f>I3+J3+K3+L3+M3+O3+P3</f>
        <v>52</v>
      </c>
      <c r="I3" s="780"/>
      <c r="J3" s="808"/>
      <c r="K3" s="381">
        <v>22</v>
      </c>
      <c r="L3" s="802">
        <v>10</v>
      </c>
      <c r="M3" s="772">
        <f>R3+V3+W3+AC3+AH3+AK3</f>
        <v>0</v>
      </c>
      <c r="N3" s="773">
        <f>T3+Z3+AE3+AI3+AM3</f>
        <v>0</v>
      </c>
      <c r="O3" s="774">
        <f aca="true" t="shared" si="0" ref="O3:O8">Q3+Y3+AB3+AD3+AG3+AL3+AO3</f>
        <v>20</v>
      </c>
      <c r="P3" s="797">
        <f aca="true" t="shared" si="1" ref="P3:P8">S3+U3+X3+AA3+AF3+AJ3+AN3+AP3</f>
        <v>0</v>
      </c>
      <c r="Q3" s="589">
        <v>20</v>
      </c>
      <c r="R3" s="591"/>
      <c r="S3" s="593"/>
      <c r="T3" s="595"/>
      <c r="U3" s="324"/>
      <c r="V3" s="323"/>
      <c r="W3" s="323"/>
      <c r="X3" s="325"/>
      <c r="Y3" s="323"/>
      <c r="Z3" s="386"/>
      <c r="AA3" s="323"/>
      <c r="AB3" s="326"/>
      <c r="AC3" s="356"/>
      <c r="AD3" s="325"/>
      <c r="AE3" s="326"/>
      <c r="AF3" s="323"/>
      <c r="AG3" s="323"/>
      <c r="AH3" s="386"/>
      <c r="AI3" s="325"/>
      <c r="AJ3" s="323"/>
      <c r="AK3" s="323"/>
      <c r="AL3" s="411"/>
      <c r="AM3" s="388"/>
      <c r="AN3" s="388"/>
      <c r="AO3" s="387"/>
      <c r="AP3" s="620"/>
      <c r="AQ3" s="620"/>
    </row>
    <row r="4" spans="1:43" ht="15">
      <c r="A4" s="1460"/>
      <c r="B4" s="1463">
        <v>38139</v>
      </c>
      <c r="C4" s="69" t="s">
        <v>315</v>
      </c>
      <c r="D4" s="69" t="s">
        <v>8</v>
      </c>
      <c r="E4" s="811" t="s">
        <v>5</v>
      </c>
      <c r="F4" s="740" t="s">
        <v>510</v>
      </c>
      <c r="G4" s="172">
        <f>M4+N4+O4+P4</f>
        <v>6</v>
      </c>
      <c r="H4" s="175">
        <f>I4+J4+K4+L4+M4+O4+P4</f>
        <v>50</v>
      </c>
      <c r="I4" s="177"/>
      <c r="J4" s="178"/>
      <c r="K4" s="179">
        <v>31</v>
      </c>
      <c r="L4" s="779">
        <v>15</v>
      </c>
      <c r="M4" s="149">
        <f>R4+V4+W4+AC4+AH4+AK4</f>
        <v>0</v>
      </c>
      <c r="N4" s="134">
        <f>T4+Z4+AE4+AI4+AM4</f>
        <v>2</v>
      </c>
      <c r="O4" s="485">
        <f t="shared" si="0"/>
        <v>4</v>
      </c>
      <c r="P4" s="150">
        <f t="shared" si="1"/>
        <v>0</v>
      </c>
      <c r="Q4" s="515">
        <v>4</v>
      </c>
      <c r="R4" s="74"/>
      <c r="S4" s="65"/>
      <c r="T4" s="238">
        <v>2</v>
      </c>
      <c r="U4" s="302"/>
      <c r="V4" s="245"/>
      <c r="W4" s="245"/>
      <c r="X4" s="246"/>
      <c r="Y4" s="245"/>
      <c r="Z4" s="247"/>
      <c r="AA4" s="245"/>
      <c r="AB4" s="304"/>
      <c r="AC4" s="303"/>
      <c r="AD4" s="283"/>
      <c r="AE4" s="304"/>
      <c r="AF4" s="245"/>
      <c r="AG4" s="245"/>
      <c r="AH4" s="247"/>
      <c r="AI4" s="246"/>
      <c r="AJ4" s="245"/>
      <c r="AK4" s="245"/>
      <c r="AL4" s="238"/>
      <c r="AM4" s="65"/>
      <c r="AN4" s="65"/>
      <c r="AO4" s="74"/>
      <c r="AP4" s="74"/>
      <c r="AQ4" s="74"/>
    </row>
    <row r="5" spans="1:43" ht="15">
      <c r="A5" s="1460"/>
      <c r="B5" s="1463">
        <v>38139</v>
      </c>
      <c r="C5" s="27" t="s">
        <v>271</v>
      </c>
      <c r="D5" s="27" t="s">
        <v>83</v>
      </c>
      <c r="E5" s="190" t="s">
        <v>15</v>
      </c>
      <c r="F5" s="193" t="s">
        <v>155</v>
      </c>
      <c r="G5" s="172">
        <f>M5+N5+O5+P5</f>
        <v>0</v>
      </c>
      <c r="H5" s="194">
        <f>I5+J5+L5+K5+M5+O5+P5</f>
        <v>32</v>
      </c>
      <c r="I5" s="195"/>
      <c r="J5" s="196"/>
      <c r="K5" s="197">
        <v>22</v>
      </c>
      <c r="L5" s="198">
        <v>10</v>
      </c>
      <c r="M5" s="218">
        <f>R5+AC5+AH5+AK5</f>
        <v>0</v>
      </c>
      <c r="N5" s="134">
        <f>T5+AE5+AI5+AM5</f>
        <v>0</v>
      </c>
      <c r="O5" s="492">
        <f t="shared" si="0"/>
        <v>0</v>
      </c>
      <c r="P5" s="219">
        <f t="shared" si="1"/>
        <v>0</v>
      </c>
      <c r="Q5" s="538"/>
      <c r="R5" s="521"/>
      <c r="S5" s="522"/>
      <c r="T5" s="523"/>
      <c r="U5" s="280"/>
      <c r="V5" s="75"/>
      <c r="W5" s="75"/>
      <c r="X5" s="277"/>
      <c r="Y5" s="322"/>
      <c r="Z5" s="322"/>
      <c r="AA5" s="270"/>
      <c r="AB5" s="269"/>
      <c r="AC5" s="269"/>
      <c r="AD5" s="271"/>
      <c r="AE5" s="392"/>
      <c r="AF5" s="273"/>
      <c r="AG5" s="272"/>
      <c r="AH5" s="272"/>
      <c r="AI5" s="407"/>
      <c r="AJ5" s="273"/>
      <c r="AK5" s="272"/>
      <c r="AL5" s="274"/>
      <c r="AM5" s="407"/>
      <c r="AN5" s="276"/>
      <c r="AO5" s="275"/>
      <c r="AP5" s="275"/>
      <c r="AQ5" s="279"/>
    </row>
    <row r="6" spans="1:43" ht="15">
      <c r="A6" s="1460"/>
      <c r="B6" s="1463">
        <v>38139</v>
      </c>
      <c r="C6" s="27" t="s">
        <v>430</v>
      </c>
      <c r="D6" s="27" t="s">
        <v>431</v>
      </c>
      <c r="E6" s="190" t="s">
        <v>62</v>
      </c>
      <c r="F6" s="193" t="s">
        <v>155</v>
      </c>
      <c r="G6" s="172">
        <f>M6+N6+O6+P6</f>
        <v>72</v>
      </c>
      <c r="H6" s="194">
        <f>I6+J6+L6+K6+M6+O6+P6</f>
        <v>47</v>
      </c>
      <c r="I6" s="195"/>
      <c r="J6" s="196"/>
      <c r="K6" s="197"/>
      <c r="L6" s="198"/>
      <c r="M6" s="218">
        <f>R6+AC6+AH6+AK6</f>
        <v>20</v>
      </c>
      <c r="N6" s="410">
        <f>T6+AE6+AI6+AM6</f>
        <v>25</v>
      </c>
      <c r="O6" s="492">
        <f t="shared" si="0"/>
        <v>12</v>
      </c>
      <c r="P6" s="219">
        <f t="shared" si="1"/>
        <v>15</v>
      </c>
      <c r="Q6" s="538">
        <v>12</v>
      </c>
      <c r="R6" s="521">
        <v>20</v>
      </c>
      <c r="S6" s="522">
        <v>15</v>
      </c>
      <c r="T6" s="523">
        <v>25</v>
      </c>
      <c r="U6" s="280"/>
      <c r="V6" s="75"/>
      <c r="W6" s="75"/>
      <c r="X6" s="277"/>
      <c r="Y6" s="322"/>
      <c r="Z6" s="322"/>
      <c r="AA6" s="270"/>
      <c r="AB6" s="269"/>
      <c r="AC6" s="269"/>
      <c r="AD6" s="271"/>
      <c r="AE6" s="392"/>
      <c r="AF6" s="273"/>
      <c r="AG6" s="272"/>
      <c r="AH6" s="272"/>
      <c r="AI6" s="407"/>
      <c r="AJ6" s="273"/>
      <c r="AK6" s="272"/>
      <c r="AL6" s="274"/>
      <c r="AM6" s="407"/>
      <c r="AN6" s="276"/>
      <c r="AO6" s="275"/>
      <c r="AP6" s="275"/>
      <c r="AQ6" s="279"/>
    </row>
    <row r="7" spans="1:43" ht="15">
      <c r="A7" s="1460"/>
      <c r="B7" s="1463">
        <v>38139</v>
      </c>
      <c r="C7" s="27" t="s">
        <v>312</v>
      </c>
      <c r="D7" s="27" t="s">
        <v>242</v>
      </c>
      <c r="E7" s="190" t="s">
        <v>5</v>
      </c>
      <c r="F7" s="193" t="s">
        <v>155</v>
      </c>
      <c r="G7" s="172">
        <f>M7+N7+O7+P7</f>
        <v>23</v>
      </c>
      <c r="H7" s="194">
        <f>I7+K7+M7+O7+15</f>
        <v>30</v>
      </c>
      <c r="I7" s="195"/>
      <c r="J7" s="199"/>
      <c r="K7" s="197"/>
      <c r="L7" s="199">
        <v>25</v>
      </c>
      <c r="M7" s="218">
        <f>R7+AC7+AH7+AK7</f>
        <v>15</v>
      </c>
      <c r="N7" s="134">
        <f>T7+AE7+AI7+AM7</f>
        <v>0</v>
      </c>
      <c r="O7" s="492">
        <f t="shared" si="0"/>
        <v>0</v>
      </c>
      <c r="P7" s="182">
        <f t="shared" si="1"/>
        <v>8</v>
      </c>
      <c r="Q7" s="538"/>
      <c r="R7" s="521">
        <v>15</v>
      </c>
      <c r="S7" s="522">
        <v>8</v>
      </c>
      <c r="T7" s="523"/>
      <c r="U7" s="280"/>
      <c r="V7" s="75"/>
      <c r="W7" s="75"/>
      <c r="X7" s="277"/>
      <c r="Y7" s="322"/>
      <c r="Z7" s="322"/>
      <c r="AA7" s="270"/>
      <c r="AB7" s="269"/>
      <c r="AC7" s="269"/>
      <c r="AD7" s="271"/>
      <c r="AE7" s="392"/>
      <c r="AF7" s="273"/>
      <c r="AG7" s="272"/>
      <c r="AH7" s="272"/>
      <c r="AI7" s="407"/>
      <c r="AJ7" s="273"/>
      <c r="AK7" s="272"/>
      <c r="AL7" s="274"/>
      <c r="AM7" s="407"/>
      <c r="AN7" s="276"/>
      <c r="AO7" s="275"/>
      <c r="AP7" s="275"/>
      <c r="AQ7" s="279"/>
    </row>
    <row r="8" spans="1:43" ht="15.75" thickBot="1">
      <c r="A8" s="1461"/>
      <c r="B8" s="1464">
        <v>38139</v>
      </c>
      <c r="C8" s="812" t="s">
        <v>395</v>
      </c>
      <c r="D8" s="624" t="s">
        <v>90</v>
      </c>
      <c r="E8" s="625" t="s">
        <v>149</v>
      </c>
      <c r="F8" s="640" t="s">
        <v>155</v>
      </c>
      <c r="G8" s="173">
        <f>M8+O8+P8</f>
        <v>32</v>
      </c>
      <c r="H8" s="627">
        <f>I8+J8+K8+M8+O8+15</f>
        <v>35</v>
      </c>
      <c r="I8" s="628"/>
      <c r="J8" s="629"/>
      <c r="K8" s="630"/>
      <c r="L8" s="803">
        <v>10</v>
      </c>
      <c r="M8" s="775">
        <f>R8+AC8+AH8+AK8</f>
        <v>20</v>
      </c>
      <c r="N8" s="776">
        <f>T8+Y8+AC8+AH8+AL8</f>
        <v>15</v>
      </c>
      <c r="O8" s="798">
        <f t="shared" si="0"/>
        <v>0</v>
      </c>
      <c r="P8" s="799">
        <f t="shared" si="1"/>
        <v>12</v>
      </c>
      <c r="Q8" s="632"/>
      <c r="R8" s="633">
        <v>20</v>
      </c>
      <c r="S8" s="634">
        <v>12</v>
      </c>
      <c r="T8" s="635">
        <v>15</v>
      </c>
      <c r="U8" s="310"/>
      <c r="V8" s="636"/>
      <c r="W8" s="314"/>
      <c r="X8" s="310"/>
      <c r="Y8" s="636"/>
      <c r="Z8" s="313"/>
      <c r="AA8" s="310"/>
      <c r="AB8" s="636"/>
      <c r="AC8" s="314"/>
      <c r="AD8" s="636"/>
      <c r="AE8" s="313"/>
      <c r="AF8" s="310"/>
      <c r="AG8" s="636"/>
      <c r="AH8" s="636"/>
      <c r="AI8" s="313"/>
      <c r="AJ8" s="310"/>
      <c r="AK8" s="636"/>
      <c r="AL8" s="636"/>
      <c r="AM8" s="313"/>
      <c r="AN8" s="310"/>
      <c r="AO8" s="636"/>
      <c r="AP8" s="636"/>
      <c r="AQ8" s="636"/>
    </row>
    <row r="9" ht="15.75" thickBot="1"/>
    <row r="10" spans="1:43" ht="15.75" thickBot="1">
      <c r="A10" s="1449" t="s">
        <v>537</v>
      </c>
      <c r="B10" s="1466">
        <v>40695</v>
      </c>
      <c r="C10" s="814" t="s">
        <v>274</v>
      </c>
      <c r="D10" s="814" t="s">
        <v>141</v>
      </c>
      <c r="E10" s="815" t="s">
        <v>51</v>
      </c>
      <c r="F10" s="783" t="s">
        <v>155</v>
      </c>
      <c r="G10" s="784">
        <f>M10+N10+O10</f>
        <v>0</v>
      </c>
      <c r="H10" s="785" t="s">
        <v>68</v>
      </c>
      <c r="I10" s="786">
        <v>30</v>
      </c>
      <c r="J10" s="787">
        <v>10</v>
      </c>
      <c r="K10" s="788">
        <v>24</v>
      </c>
      <c r="L10" s="789"/>
      <c r="M10" s="790">
        <f>R10+V10+W10+AC10+AH10+AK10</f>
        <v>0</v>
      </c>
      <c r="N10" s="791">
        <f>T10+Z10+AE10+AI10+AM10</f>
        <v>0</v>
      </c>
      <c r="O10" s="792">
        <f>Q10+Y10+AB10+AD10+AG10+AL10+AO10</f>
        <v>0</v>
      </c>
      <c r="P10" s="793">
        <f>S10+U10+X10+AA10+AF10+AJ10+AN10+AP10</f>
        <v>0</v>
      </c>
      <c r="Q10" s="816"/>
      <c r="R10" s="816"/>
      <c r="S10" s="817"/>
      <c r="T10" s="816"/>
      <c r="U10" s="818"/>
      <c r="V10" s="818"/>
      <c r="W10" s="819"/>
      <c r="X10" s="818"/>
      <c r="Y10" s="818"/>
      <c r="Z10" s="817"/>
      <c r="AA10" s="818"/>
      <c r="AB10" s="820"/>
      <c r="AC10" s="817"/>
      <c r="AD10" s="821"/>
      <c r="AE10" s="818"/>
      <c r="AF10" s="818"/>
      <c r="AG10" s="818"/>
      <c r="AH10" s="818"/>
      <c r="AI10" s="817"/>
      <c r="AJ10" s="818"/>
      <c r="AK10" s="818"/>
      <c r="AL10" s="818"/>
      <c r="AM10" s="818"/>
      <c r="AN10" s="818"/>
      <c r="AO10" s="818"/>
      <c r="AP10" s="818"/>
      <c r="AQ10" s="818"/>
    </row>
    <row r="11" ht="15.75" thickBot="1"/>
    <row r="12" spans="1:43" ht="15.75" thickBot="1">
      <c r="A12" s="1449" t="s">
        <v>537</v>
      </c>
      <c r="B12" s="1466">
        <v>41061</v>
      </c>
      <c r="C12" s="814" t="s">
        <v>315</v>
      </c>
      <c r="D12" s="814" t="s">
        <v>48</v>
      </c>
      <c r="E12" s="815" t="s">
        <v>5</v>
      </c>
      <c r="F12" s="783" t="s">
        <v>630</v>
      </c>
      <c r="G12" s="784">
        <f>M12+N12+O12</f>
        <v>0</v>
      </c>
      <c r="H12" s="785" t="s">
        <v>68</v>
      </c>
      <c r="I12" s="786"/>
      <c r="J12" s="787"/>
      <c r="K12" s="788">
        <v>114</v>
      </c>
      <c r="L12" s="789">
        <v>89</v>
      </c>
      <c r="M12" s="790">
        <f>R12+V12+W12+AC12+AH12+AK12</f>
        <v>0</v>
      </c>
      <c r="N12" s="791">
        <f>T12+Z12+AE12+AI12+AM12</f>
        <v>0</v>
      </c>
      <c r="O12" s="792">
        <f>Q12+Y12+AB12+AD12+AG12+AL12+AO12</f>
        <v>0</v>
      </c>
      <c r="P12" s="793">
        <f>S12+U12+X12+AA12+AF12+AJ12+AN12+AP12</f>
        <v>0</v>
      </c>
      <c r="Q12" s="816"/>
      <c r="R12" s="816"/>
      <c r="S12" s="817"/>
      <c r="T12" s="816"/>
      <c r="U12" s="818"/>
      <c r="V12" s="818"/>
      <c r="W12" s="819"/>
      <c r="X12" s="818"/>
      <c r="Y12" s="818"/>
      <c r="Z12" s="817"/>
      <c r="AA12" s="818"/>
      <c r="AB12" s="820"/>
      <c r="AC12" s="817"/>
      <c r="AD12" s="821"/>
      <c r="AE12" s="818"/>
      <c r="AF12" s="818"/>
      <c r="AG12" s="818"/>
      <c r="AH12" s="818"/>
      <c r="AI12" s="817"/>
      <c r="AJ12" s="818"/>
      <c r="AK12" s="818"/>
      <c r="AL12" s="818"/>
      <c r="AM12" s="818"/>
      <c r="AN12" s="818"/>
      <c r="AO12" s="818"/>
      <c r="AP12" s="818"/>
      <c r="AQ12" s="818"/>
    </row>
    <row r="13" ht="15.75" thickBot="1"/>
    <row r="14" spans="1:43" s="68" customFormat="1" ht="15.75" thickBot="1">
      <c r="A14" s="1474"/>
      <c r="B14" s="1472">
        <v>42887</v>
      </c>
      <c r="C14" s="809" t="s">
        <v>320</v>
      </c>
      <c r="D14" s="809" t="s">
        <v>49</v>
      </c>
      <c r="E14" s="835" t="s">
        <v>734</v>
      </c>
      <c r="F14" s="826" t="s">
        <v>630</v>
      </c>
      <c r="G14" s="756">
        <f aca="true" t="shared" si="2" ref="G14:G23">M14+N14+O14+P14</f>
        <v>86</v>
      </c>
      <c r="H14" s="781">
        <f>I14+J14+L14+K14+M14+O14+P14</f>
        <v>130</v>
      </c>
      <c r="I14" s="837"/>
      <c r="J14" s="841"/>
      <c r="K14" s="381">
        <v>12</v>
      </c>
      <c r="L14" s="777">
        <v>57</v>
      </c>
      <c r="M14" s="772">
        <f>R14+V14+W14+AB14+AG14+AJ14+AN14+AP14</f>
        <v>16</v>
      </c>
      <c r="N14" s="773">
        <f>T14+Z14+AC14+AH14+AL14</f>
        <v>25</v>
      </c>
      <c r="O14" s="774">
        <f aca="true" t="shared" si="3" ref="O14:O23">Q14+Y14+AA14+AE14+AF14+AK14+AO14</f>
        <v>20</v>
      </c>
      <c r="P14" s="391">
        <f>U14+S14+X14+AD14+AI14+AM14</f>
        <v>25</v>
      </c>
      <c r="Q14" s="589">
        <v>20</v>
      </c>
      <c r="R14" s="591">
        <v>6</v>
      </c>
      <c r="S14" s="593">
        <v>15</v>
      </c>
      <c r="T14" s="595">
        <v>25</v>
      </c>
      <c r="U14" s="666"/>
      <c r="V14" s="387">
        <v>10</v>
      </c>
      <c r="W14" s="387"/>
      <c r="X14" s="388">
        <v>10</v>
      </c>
      <c r="Y14" s="715"/>
      <c r="Z14" s="411"/>
      <c r="AA14" s="323"/>
      <c r="AB14" s="326"/>
      <c r="AC14" s="356"/>
      <c r="AD14" s="325"/>
      <c r="AE14" s="326"/>
      <c r="AF14" s="323"/>
      <c r="AG14" s="323"/>
      <c r="AH14" s="386"/>
      <c r="AI14" s="325"/>
      <c r="AJ14" s="323"/>
      <c r="AK14" s="323"/>
      <c r="AL14" s="411"/>
      <c r="AM14" s="388"/>
      <c r="AN14" s="388"/>
      <c r="AO14" s="387"/>
      <c r="AP14" s="387"/>
      <c r="AQ14" s="387"/>
    </row>
    <row r="15" spans="1:43" s="68" customFormat="1" ht="15">
      <c r="A15" s="1475"/>
      <c r="B15" s="1473">
        <v>42887</v>
      </c>
      <c r="C15" s="69" t="s">
        <v>357</v>
      </c>
      <c r="D15" s="69" t="s">
        <v>29</v>
      </c>
      <c r="E15" s="365" t="s">
        <v>51</v>
      </c>
      <c r="F15" s="822" t="s">
        <v>510</v>
      </c>
      <c r="G15" s="621">
        <f t="shared" si="2"/>
        <v>81</v>
      </c>
      <c r="H15" s="782">
        <f>I15+J15+L15+K15+M15+O15+P15</f>
        <v>98</v>
      </c>
      <c r="I15" s="673"/>
      <c r="J15" s="732"/>
      <c r="K15" s="179">
        <v>12</v>
      </c>
      <c r="L15" s="778">
        <v>30</v>
      </c>
      <c r="M15" s="149">
        <f>R15+V15+W15+AB15+AG15+AJ15+AN15+AP15</f>
        <v>17</v>
      </c>
      <c r="N15" s="134">
        <f>T15+Z15+AC15+AH15+AL15</f>
        <v>25</v>
      </c>
      <c r="O15" s="485">
        <f t="shared" si="3"/>
        <v>4</v>
      </c>
      <c r="P15" s="391">
        <f>U15+S15+X15+AD15+AI15+AM15</f>
        <v>35</v>
      </c>
      <c r="Q15" s="515"/>
      <c r="R15" s="74">
        <v>15</v>
      </c>
      <c r="S15" s="65">
        <v>20</v>
      </c>
      <c r="T15" s="238">
        <v>25</v>
      </c>
      <c r="U15" s="67"/>
      <c r="V15" s="72"/>
      <c r="W15" s="72">
        <v>2</v>
      </c>
      <c r="X15" s="63">
        <v>15</v>
      </c>
      <c r="Y15" s="649">
        <v>4</v>
      </c>
      <c r="Z15" s="237"/>
      <c r="AA15" s="301"/>
      <c r="AB15" s="304"/>
      <c r="AC15" s="303"/>
      <c r="AD15" s="283"/>
      <c r="AE15" s="304"/>
      <c r="AF15" s="301"/>
      <c r="AG15" s="301"/>
      <c r="AH15" s="320"/>
      <c r="AI15" s="283"/>
      <c r="AJ15" s="301"/>
      <c r="AK15" s="301"/>
      <c r="AL15" s="237"/>
      <c r="AM15" s="63"/>
      <c r="AN15" s="63"/>
      <c r="AO15" s="72"/>
      <c r="AP15" s="72"/>
      <c r="AQ15" s="72"/>
    </row>
    <row r="16" spans="1:43" s="68" customFormat="1" ht="15">
      <c r="A16" s="1475"/>
      <c r="B16" s="1473">
        <v>42887</v>
      </c>
      <c r="C16" s="69" t="s">
        <v>446</v>
      </c>
      <c r="D16" s="69" t="s">
        <v>447</v>
      </c>
      <c r="E16" s="365" t="s">
        <v>54</v>
      </c>
      <c r="F16" s="822" t="s">
        <v>510</v>
      </c>
      <c r="G16" s="621">
        <f t="shared" si="2"/>
        <v>75</v>
      </c>
      <c r="H16" s="782">
        <f>I16+J16+L16+K16+M16+O16+P16</f>
        <v>114</v>
      </c>
      <c r="I16" s="731">
        <v>40</v>
      </c>
      <c r="J16" s="732">
        <v>15</v>
      </c>
      <c r="K16" s="179"/>
      <c r="L16" s="779"/>
      <c r="M16" s="149">
        <f>R16+V16+W16+AB16+AG16+AJ16+AN16+AP16</f>
        <v>15</v>
      </c>
      <c r="N16" s="134">
        <f>T16+Z16+AC16+AH16+AL16</f>
        <v>16</v>
      </c>
      <c r="O16" s="485">
        <f t="shared" si="3"/>
        <v>15</v>
      </c>
      <c r="P16" s="150">
        <f>S16+U16+X16+AD16+AI16+AM16</f>
        <v>29</v>
      </c>
      <c r="Q16" s="515">
        <v>15</v>
      </c>
      <c r="R16" s="74"/>
      <c r="S16" s="65">
        <v>15</v>
      </c>
      <c r="T16" s="238">
        <v>1</v>
      </c>
      <c r="U16" s="67">
        <v>6</v>
      </c>
      <c r="V16" s="733">
        <v>15</v>
      </c>
      <c r="W16" s="74"/>
      <c r="X16" s="65">
        <v>8</v>
      </c>
      <c r="Y16" s="650"/>
      <c r="Z16" s="238">
        <v>15</v>
      </c>
      <c r="AA16" s="246"/>
      <c r="AB16" s="284"/>
      <c r="AC16" s="288"/>
      <c r="AD16" s="288"/>
      <c r="AE16" s="303"/>
      <c r="AF16" s="283"/>
      <c r="AG16" s="284"/>
      <c r="AH16" s="284"/>
      <c r="AI16" s="247"/>
      <c r="AJ16" s="246"/>
      <c r="AK16" s="284"/>
      <c r="AL16" s="284"/>
      <c r="AM16" s="247"/>
      <c r="AN16" s="246"/>
      <c r="AO16" s="284"/>
      <c r="AP16" s="284"/>
      <c r="AQ16" s="284"/>
    </row>
    <row r="17" spans="1:47" ht="15">
      <c r="A17" s="1475"/>
      <c r="B17" s="1473">
        <v>42887</v>
      </c>
      <c r="C17" s="27" t="s">
        <v>493</v>
      </c>
      <c r="D17" s="27" t="s">
        <v>57</v>
      </c>
      <c r="E17" s="496" t="s">
        <v>53</v>
      </c>
      <c r="F17" s="823" t="s">
        <v>155</v>
      </c>
      <c r="G17" s="621">
        <f t="shared" si="2"/>
        <v>43</v>
      </c>
      <c r="H17" s="782">
        <f>I17+J17+L17+K17+M17+O17+P17</f>
        <v>43</v>
      </c>
      <c r="I17" s="838"/>
      <c r="J17" s="842"/>
      <c r="K17" s="197"/>
      <c r="L17" s="198"/>
      <c r="M17" s="218">
        <f>R17+AB17+AG17+AJ17+AN17+AP17</f>
        <v>8</v>
      </c>
      <c r="N17" s="134">
        <f>T17+AC17+AH17+AL17</f>
        <v>0</v>
      </c>
      <c r="O17" s="485">
        <f t="shared" si="3"/>
        <v>35</v>
      </c>
      <c r="P17" s="150">
        <f>S17+U17+X17+AD17+AI17+AM17</f>
        <v>0</v>
      </c>
      <c r="Q17" s="771">
        <v>20</v>
      </c>
      <c r="R17" s="521">
        <v>8</v>
      </c>
      <c r="S17" s="522"/>
      <c r="T17" s="523"/>
      <c r="U17" s="665"/>
      <c r="V17" s="301" t="s">
        <v>68</v>
      </c>
      <c r="W17" s="301" t="s">
        <v>68</v>
      </c>
      <c r="X17" s="667"/>
      <c r="Y17" s="716">
        <v>15</v>
      </c>
      <c r="Z17" s="301" t="s">
        <v>68</v>
      </c>
      <c r="AA17" s="306"/>
      <c r="AB17" s="305"/>
      <c r="AC17" s="305"/>
      <c r="AD17" s="267"/>
      <c r="AE17" s="735"/>
      <c r="AF17" s="277"/>
      <c r="AG17" s="268"/>
      <c r="AH17" s="268"/>
      <c r="AI17" s="637"/>
      <c r="AJ17" s="277"/>
      <c r="AK17" s="268"/>
      <c r="AL17" s="281"/>
      <c r="AM17" s="637"/>
      <c r="AN17" s="278"/>
      <c r="AO17" s="279"/>
      <c r="AP17" s="279"/>
      <c r="AQ17" s="279"/>
      <c r="AR17" s="290"/>
      <c r="AS17" s="290"/>
      <c r="AT17" s="290"/>
      <c r="AU17" s="290"/>
    </row>
    <row r="18" spans="1:47" ht="15.75" thickBot="1">
      <c r="A18" s="1475"/>
      <c r="B18" s="1473">
        <v>42887</v>
      </c>
      <c r="C18" s="27" t="s">
        <v>285</v>
      </c>
      <c r="D18" s="27" t="s">
        <v>30</v>
      </c>
      <c r="E18" s="496" t="s">
        <v>51</v>
      </c>
      <c r="F18" s="823" t="s">
        <v>155</v>
      </c>
      <c r="G18" s="621">
        <f t="shared" si="2"/>
        <v>16</v>
      </c>
      <c r="H18" s="782">
        <f>I18+J18+L18+K18+M18+O18+P18</f>
        <v>32</v>
      </c>
      <c r="I18" s="838"/>
      <c r="J18" s="842"/>
      <c r="K18" s="197">
        <v>10</v>
      </c>
      <c r="L18" s="198">
        <v>6</v>
      </c>
      <c r="M18" s="218">
        <f>R18+AB18+AG18+AJ18+AN18+AP18</f>
        <v>10</v>
      </c>
      <c r="N18" s="134">
        <f>T18+AC18+AH18+AL18</f>
        <v>0</v>
      </c>
      <c r="O18" s="485">
        <f t="shared" si="3"/>
        <v>6</v>
      </c>
      <c r="P18" s="150">
        <f>S18+U18+X18+AD18+AI18+AM18</f>
        <v>0</v>
      </c>
      <c r="Q18" s="771"/>
      <c r="R18" s="521">
        <v>10</v>
      </c>
      <c r="S18" s="522"/>
      <c r="T18" s="523"/>
      <c r="U18" s="665"/>
      <c r="V18" s="301" t="s">
        <v>68</v>
      </c>
      <c r="W18" s="301" t="s">
        <v>68</v>
      </c>
      <c r="X18" s="667"/>
      <c r="Y18" s="716">
        <v>6</v>
      </c>
      <c r="Z18" s="301" t="s">
        <v>68</v>
      </c>
      <c r="AA18" s="306"/>
      <c r="AB18" s="305"/>
      <c r="AC18" s="305"/>
      <c r="AD18" s="267"/>
      <c r="AE18" s="735"/>
      <c r="AF18" s="766"/>
      <c r="AG18" s="767"/>
      <c r="AH18" s="767"/>
      <c r="AI18" s="768"/>
      <c r="AJ18" s="766"/>
      <c r="AK18" s="767"/>
      <c r="AL18" s="281"/>
      <c r="AM18" s="768"/>
      <c r="AN18" s="769"/>
      <c r="AO18" s="770"/>
      <c r="AP18" s="770"/>
      <c r="AQ18" s="770"/>
      <c r="AR18" s="290"/>
      <c r="AS18" s="290"/>
      <c r="AT18" s="290"/>
      <c r="AU18" s="290"/>
    </row>
    <row r="19" spans="1:47" ht="15">
      <c r="A19" s="1475"/>
      <c r="B19" s="1473">
        <v>42887</v>
      </c>
      <c r="C19" s="27" t="s">
        <v>278</v>
      </c>
      <c r="D19" s="27" t="s">
        <v>56</v>
      </c>
      <c r="E19" s="496" t="s">
        <v>54</v>
      </c>
      <c r="F19" s="823" t="s">
        <v>155</v>
      </c>
      <c r="G19" s="621">
        <f t="shared" si="2"/>
        <v>15</v>
      </c>
      <c r="H19" s="782">
        <f>I19+K19+M19+O19+15</f>
        <v>27</v>
      </c>
      <c r="I19" s="838"/>
      <c r="J19" s="843"/>
      <c r="K19" s="197">
        <v>12</v>
      </c>
      <c r="L19" s="199">
        <v>10</v>
      </c>
      <c r="M19" s="742">
        <f>R19+AB19+AG19+AJ19+AN19+AP19</f>
        <v>0</v>
      </c>
      <c r="N19" s="134">
        <f>T19+AC19+AH19+AL19</f>
        <v>0</v>
      </c>
      <c r="O19" s="485">
        <f t="shared" si="3"/>
        <v>0</v>
      </c>
      <c r="P19" s="391">
        <f>U19+S19+X19+AD19+AI19+AM19</f>
        <v>15</v>
      </c>
      <c r="Q19" s="771"/>
      <c r="R19" s="521"/>
      <c r="S19" s="522"/>
      <c r="T19" s="523"/>
      <c r="U19" s="665">
        <v>15</v>
      </c>
      <c r="V19" s="301" t="s">
        <v>68</v>
      </c>
      <c r="W19" s="301" t="s">
        <v>68</v>
      </c>
      <c r="X19" s="667"/>
      <c r="Y19" s="716"/>
      <c r="Z19" s="301" t="s">
        <v>68</v>
      </c>
      <c r="AA19" s="306"/>
      <c r="AB19" s="305"/>
      <c r="AC19" s="305"/>
      <c r="AD19" s="267"/>
      <c r="AE19" s="735"/>
      <c r="AF19" s="277"/>
      <c r="AG19" s="268"/>
      <c r="AH19" s="268"/>
      <c r="AI19" s="637"/>
      <c r="AJ19" s="277"/>
      <c r="AK19" s="268"/>
      <c r="AL19" s="281"/>
      <c r="AM19" s="637"/>
      <c r="AN19" s="278"/>
      <c r="AO19" s="279"/>
      <c r="AP19" s="279"/>
      <c r="AQ19" s="279"/>
      <c r="AR19" s="290"/>
      <c r="AS19" s="290"/>
      <c r="AT19" s="290"/>
      <c r="AU19" s="290"/>
    </row>
    <row r="20" spans="1:47" ht="15.75" thickBot="1">
      <c r="A20" s="1475"/>
      <c r="B20" s="1473">
        <v>42887</v>
      </c>
      <c r="C20" s="27" t="s">
        <v>277</v>
      </c>
      <c r="D20" s="27" t="s">
        <v>170</v>
      </c>
      <c r="E20" s="496" t="s">
        <v>54</v>
      </c>
      <c r="F20" s="823" t="s">
        <v>155</v>
      </c>
      <c r="G20" s="621">
        <f t="shared" si="2"/>
        <v>10</v>
      </c>
      <c r="H20" s="782">
        <f>I20+J20+L20+K20+M20+O20+P20</f>
        <v>35</v>
      </c>
      <c r="I20" s="838"/>
      <c r="J20" s="842"/>
      <c r="K20" s="197">
        <v>25</v>
      </c>
      <c r="L20" s="198"/>
      <c r="M20" s="218">
        <f>R20+AB20+AG20+AJ20+AN20+AP20</f>
        <v>0</v>
      </c>
      <c r="N20" s="134">
        <f>T20+AC20+AH20+AL20</f>
        <v>0</v>
      </c>
      <c r="O20" s="485">
        <f t="shared" si="3"/>
        <v>10</v>
      </c>
      <c r="P20" s="150">
        <f>S20+U20+X20+AD20+AI20+AM20</f>
        <v>0</v>
      </c>
      <c r="Q20" s="771"/>
      <c r="R20" s="521"/>
      <c r="S20" s="522"/>
      <c r="T20" s="523"/>
      <c r="U20" s="665"/>
      <c r="V20" s="301" t="s">
        <v>68</v>
      </c>
      <c r="W20" s="301" t="s">
        <v>68</v>
      </c>
      <c r="X20" s="667"/>
      <c r="Y20" s="716">
        <v>10</v>
      </c>
      <c r="Z20" s="301" t="s">
        <v>68</v>
      </c>
      <c r="AA20" s="306"/>
      <c r="AB20" s="305"/>
      <c r="AC20" s="305"/>
      <c r="AD20" s="267"/>
      <c r="AE20" s="735"/>
      <c r="AF20" s="277"/>
      <c r="AG20" s="268"/>
      <c r="AH20" s="268"/>
      <c r="AI20" s="637"/>
      <c r="AJ20" s="277"/>
      <c r="AK20" s="268"/>
      <c r="AL20" s="281"/>
      <c r="AM20" s="637"/>
      <c r="AN20" s="278"/>
      <c r="AO20" s="279"/>
      <c r="AP20" s="279"/>
      <c r="AQ20" s="279"/>
      <c r="AR20" s="290"/>
      <c r="AS20" s="290"/>
      <c r="AT20" s="290"/>
      <c r="AU20" s="290"/>
    </row>
    <row r="21" spans="1:47" ht="15">
      <c r="A21" s="1475"/>
      <c r="B21" s="1473">
        <v>42887</v>
      </c>
      <c r="C21" s="27" t="s">
        <v>272</v>
      </c>
      <c r="D21" s="27" t="s">
        <v>250</v>
      </c>
      <c r="E21" s="364" t="s">
        <v>533</v>
      </c>
      <c r="F21" s="193" t="s">
        <v>155</v>
      </c>
      <c r="G21" s="621">
        <f t="shared" si="2"/>
        <v>8</v>
      </c>
      <c r="H21" s="782">
        <f>I21+K21+M21+O21+15</f>
        <v>31</v>
      </c>
      <c r="I21" s="838"/>
      <c r="J21" s="843"/>
      <c r="K21" s="197">
        <v>12</v>
      </c>
      <c r="L21" s="199">
        <v>15</v>
      </c>
      <c r="M21" s="218">
        <f>R21+AB21+AG21+AJ21+AN21+AP21</f>
        <v>0</v>
      </c>
      <c r="N21" s="134">
        <f>T21+AC21+AH21+AL21</f>
        <v>0</v>
      </c>
      <c r="O21" s="485">
        <f t="shared" si="3"/>
        <v>4</v>
      </c>
      <c r="P21" s="391">
        <f>U21+S21+X21+AD21+AI21+AM21</f>
        <v>4</v>
      </c>
      <c r="Q21" s="771"/>
      <c r="R21" s="521"/>
      <c r="S21" s="522"/>
      <c r="T21" s="523"/>
      <c r="U21" s="665"/>
      <c r="V21" s="301" t="s">
        <v>68</v>
      </c>
      <c r="W21" s="301" t="s">
        <v>68</v>
      </c>
      <c r="X21" s="667">
        <v>4</v>
      </c>
      <c r="Y21" s="716">
        <v>4</v>
      </c>
      <c r="Z21" s="301" t="s">
        <v>68</v>
      </c>
      <c r="AA21" s="306"/>
      <c r="AB21" s="305"/>
      <c r="AC21" s="305"/>
      <c r="AD21" s="267"/>
      <c r="AE21" s="735"/>
      <c r="AF21" s="277"/>
      <c r="AG21" s="268"/>
      <c r="AH21" s="268"/>
      <c r="AI21" s="637"/>
      <c r="AJ21" s="277"/>
      <c r="AK21" s="268"/>
      <c r="AL21" s="281"/>
      <c r="AM21" s="637"/>
      <c r="AN21" s="278"/>
      <c r="AO21" s="279"/>
      <c r="AP21" s="279"/>
      <c r="AQ21" s="279"/>
      <c r="AR21" s="290"/>
      <c r="AS21" s="290"/>
      <c r="AT21" s="290"/>
      <c r="AU21" s="290"/>
    </row>
    <row r="22" spans="1:44" ht="15.75" thickBot="1">
      <c r="A22" s="1475"/>
      <c r="B22" s="1473">
        <v>42887</v>
      </c>
      <c r="C22" s="827" t="s">
        <v>454</v>
      </c>
      <c r="D22" s="90" t="s">
        <v>455</v>
      </c>
      <c r="E22" s="367" t="s">
        <v>734</v>
      </c>
      <c r="F22" s="822" t="s">
        <v>510</v>
      </c>
      <c r="G22" s="621">
        <f t="shared" si="2"/>
        <v>102</v>
      </c>
      <c r="H22" s="840">
        <f>I22+J22+M22+O22+P22</f>
        <v>71</v>
      </c>
      <c r="I22" s="839"/>
      <c r="J22" s="844"/>
      <c r="K22" s="179" t="s">
        <v>68</v>
      </c>
      <c r="L22" s="215" t="s">
        <v>68</v>
      </c>
      <c r="M22" s="218">
        <f>R22+V22+W22+AB22+AG22+AJ22+AN22+AP22</f>
        <v>24</v>
      </c>
      <c r="N22" s="473">
        <f>T22+Z22+AC22+AH22+AL22</f>
        <v>31</v>
      </c>
      <c r="O22" s="828">
        <f t="shared" si="3"/>
        <v>15</v>
      </c>
      <c r="P22" s="150">
        <f>S22+U22+X22+AD22+AI22+AM22</f>
        <v>32</v>
      </c>
      <c r="Q22" s="574">
        <v>15</v>
      </c>
      <c r="R22" s="551">
        <v>12</v>
      </c>
      <c r="S22" s="67">
        <v>20</v>
      </c>
      <c r="T22" s="543">
        <v>25</v>
      </c>
      <c r="U22" s="67">
        <v>6</v>
      </c>
      <c r="V22" s="551">
        <v>4</v>
      </c>
      <c r="W22" s="412">
        <v>8</v>
      </c>
      <c r="X22" s="67">
        <v>6</v>
      </c>
      <c r="Y22" s="718"/>
      <c r="Z22" s="543">
        <v>6</v>
      </c>
      <c r="AA22" s="302"/>
      <c r="AB22" s="288"/>
      <c r="AC22" s="304"/>
      <c r="AD22" s="288"/>
      <c r="AE22" s="303"/>
      <c r="AF22" s="302"/>
      <c r="AG22" s="288"/>
      <c r="AH22" s="288"/>
      <c r="AI22" s="303"/>
      <c r="AJ22" s="302"/>
      <c r="AK22" s="288"/>
      <c r="AL22" s="288"/>
      <c r="AM22" s="303"/>
      <c r="AN22" s="302"/>
      <c r="AO22" s="288"/>
      <c r="AP22" s="302"/>
      <c r="AQ22" s="302"/>
      <c r="AR22" s="436"/>
    </row>
    <row r="23" spans="1:44" s="68" customFormat="1" ht="15.75" thickBot="1">
      <c r="A23" s="1482"/>
      <c r="B23" s="1470">
        <v>42887</v>
      </c>
      <c r="C23" s="829" t="s">
        <v>542</v>
      </c>
      <c r="D23" s="829" t="s">
        <v>543</v>
      </c>
      <c r="E23" s="836" t="s">
        <v>62</v>
      </c>
      <c r="F23" s="824" t="s">
        <v>510</v>
      </c>
      <c r="G23" s="622">
        <f t="shared" si="2"/>
        <v>49</v>
      </c>
      <c r="H23" s="374">
        <f>I23+K23+M23+O23+20</f>
        <v>59</v>
      </c>
      <c r="I23" s="490"/>
      <c r="J23" s="845"/>
      <c r="K23" s="180">
        <v>27</v>
      </c>
      <c r="L23" s="846">
        <v>32</v>
      </c>
      <c r="M23" s="375">
        <f>R23+V23+W23+AB23+AG23+AJ23+AN23+AP23</f>
        <v>6</v>
      </c>
      <c r="N23" s="183">
        <f>T23+Z23+AC23+AH23+AL23</f>
        <v>12</v>
      </c>
      <c r="O23" s="486">
        <f t="shared" si="3"/>
        <v>6</v>
      </c>
      <c r="P23" s="391">
        <f>U23+S23+X23+AD23+AI23+AM23</f>
        <v>25</v>
      </c>
      <c r="Q23" s="590"/>
      <c r="R23" s="592"/>
      <c r="S23" s="594"/>
      <c r="T23" s="596"/>
      <c r="U23" s="634">
        <v>15</v>
      </c>
      <c r="V23" s="831">
        <v>6</v>
      </c>
      <c r="W23" s="592"/>
      <c r="X23" s="594">
        <v>10</v>
      </c>
      <c r="Y23" s="830">
        <v>6</v>
      </c>
      <c r="Z23" s="596">
        <v>12</v>
      </c>
      <c r="AA23" s="832"/>
      <c r="AB23" s="833"/>
      <c r="AC23" s="636"/>
      <c r="AD23" s="636"/>
      <c r="AE23" s="313"/>
      <c r="AF23" s="360"/>
      <c r="AG23" s="833"/>
      <c r="AH23" s="833"/>
      <c r="AI23" s="834"/>
      <c r="AJ23" s="832"/>
      <c r="AK23" s="833"/>
      <c r="AL23" s="833"/>
      <c r="AM23" s="834"/>
      <c r="AN23" s="832"/>
      <c r="AO23" s="833"/>
      <c r="AP23" s="833"/>
      <c r="AQ23" s="833"/>
      <c r="AR23" s="312"/>
    </row>
    <row r="24" spans="1:44" s="68" customFormat="1" ht="15.75" thickBot="1">
      <c r="A24" s="384"/>
      <c r="B24" s="859"/>
      <c r="C24" s="859"/>
      <c r="D24" s="859"/>
      <c r="E24" s="859"/>
      <c r="F24" s="859"/>
      <c r="G24" s="859"/>
      <c r="H24" s="859"/>
      <c r="I24" s="859"/>
      <c r="J24" s="859"/>
      <c r="K24" s="859"/>
      <c r="L24" s="859"/>
      <c r="M24" s="859"/>
      <c r="N24" s="859"/>
      <c r="O24" s="859"/>
      <c r="P24" s="859"/>
      <c r="Q24" s="859"/>
      <c r="R24" s="859"/>
      <c r="S24" s="859"/>
      <c r="T24" s="859"/>
      <c r="U24" s="859"/>
      <c r="V24" s="859"/>
      <c r="W24" s="859"/>
      <c r="X24" s="859"/>
      <c r="Y24" s="859"/>
      <c r="Z24" s="859"/>
      <c r="AA24" s="859"/>
      <c r="AB24" s="859"/>
      <c r="AC24" s="859"/>
      <c r="AD24" s="859"/>
      <c r="AE24" s="859"/>
      <c r="AF24" s="859"/>
      <c r="AG24" s="859"/>
      <c r="AH24" s="859"/>
      <c r="AI24" s="859"/>
      <c r="AJ24" s="859"/>
      <c r="AK24" s="859"/>
      <c r="AL24" s="859"/>
      <c r="AM24" s="859"/>
      <c r="AN24" s="859"/>
      <c r="AO24" s="859"/>
      <c r="AP24" s="859"/>
      <c r="AQ24" s="859"/>
      <c r="AR24" s="859"/>
    </row>
    <row r="25" spans="1:46" ht="15.75" thickBot="1">
      <c r="A25" s="1471" t="s">
        <v>671</v>
      </c>
      <c r="B25" s="1481"/>
      <c r="C25" s="875" t="s">
        <v>302</v>
      </c>
      <c r="D25" s="876" t="s">
        <v>139</v>
      </c>
      <c r="E25" s="877" t="s">
        <v>54</v>
      </c>
      <c r="F25" s="783" t="s">
        <v>155</v>
      </c>
      <c r="G25" s="784">
        <f>M25+N25+O25+P25</f>
        <v>40</v>
      </c>
      <c r="H25" s="785">
        <f>I25+K25+M25+O25+15</f>
        <v>35</v>
      </c>
      <c r="I25" s="878"/>
      <c r="J25" s="787"/>
      <c r="K25" s="788"/>
      <c r="L25" s="787">
        <v>2</v>
      </c>
      <c r="M25" s="879">
        <f>R25+AB25+AG25+AJ25+AN25+AP25</f>
        <v>0</v>
      </c>
      <c r="N25" s="791">
        <f>T25+AC25+AH25+AL25</f>
        <v>0</v>
      </c>
      <c r="O25" s="792">
        <f>Q25+Y25+AA25+AE25+AF25+AK25+AO25</f>
        <v>20</v>
      </c>
      <c r="P25" s="391">
        <f>U25+S25+X25+AD25+AI25+AM25</f>
        <v>20</v>
      </c>
      <c r="Q25" s="880">
        <v>8</v>
      </c>
      <c r="R25" s="881"/>
      <c r="S25" s="882"/>
      <c r="T25" s="883"/>
      <c r="U25" s="884">
        <v>20</v>
      </c>
      <c r="V25" s="885" t="s">
        <v>68</v>
      </c>
      <c r="W25" s="885" t="s">
        <v>68</v>
      </c>
      <c r="X25" s="886"/>
      <c r="Y25" s="887">
        <v>12</v>
      </c>
      <c r="Z25" s="885" t="s">
        <v>68</v>
      </c>
      <c r="AA25" s="888"/>
      <c r="AB25" s="889"/>
      <c r="AC25" s="890"/>
      <c r="AD25" s="892"/>
      <c r="AE25" s="891"/>
      <c r="AF25" s="893"/>
      <c r="AG25" s="894"/>
      <c r="AH25" s="894"/>
      <c r="AI25" s="895"/>
      <c r="AJ25" s="893"/>
      <c r="AK25" s="894"/>
      <c r="AL25" s="896"/>
      <c r="AM25" s="895"/>
      <c r="AN25" s="897"/>
      <c r="AO25" s="898"/>
      <c r="AP25" s="898"/>
      <c r="AQ25" s="999"/>
      <c r="AR25" s="290"/>
      <c r="AS25" s="290"/>
      <c r="AT25" s="290"/>
    </row>
    <row r="26" spans="1:45" s="68" customFormat="1" ht="15.75" thickBot="1">
      <c r="A26" s="384"/>
      <c r="B26" s="859"/>
      <c r="C26" s="859"/>
      <c r="D26" s="859"/>
      <c r="E26" s="859"/>
      <c r="F26" s="859"/>
      <c r="G26" s="859"/>
      <c r="H26" s="859"/>
      <c r="I26" s="859"/>
      <c r="J26" s="859"/>
      <c r="K26" s="859"/>
      <c r="L26" s="859"/>
      <c r="M26" s="859"/>
      <c r="N26" s="859"/>
      <c r="O26" s="859"/>
      <c r="P26" s="859"/>
      <c r="Q26" s="859"/>
      <c r="R26" s="859"/>
      <c r="S26" s="859"/>
      <c r="T26" s="859"/>
      <c r="U26" s="859"/>
      <c r="V26" s="859"/>
      <c r="W26" s="859"/>
      <c r="X26" s="859"/>
      <c r="Y26" s="859"/>
      <c r="Z26" s="859"/>
      <c r="AA26" s="859"/>
      <c r="AB26" s="859"/>
      <c r="AC26" s="859"/>
      <c r="AD26" s="859"/>
      <c r="AE26" s="859"/>
      <c r="AF26" s="859"/>
      <c r="AG26" s="859"/>
      <c r="AH26" s="859"/>
      <c r="AI26" s="859"/>
      <c r="AJ26" s="859"/>
      <c r="AK26" s="859"/>
      <c r="AL26" s="859"/>
      <c r="AM26" s="859"/>
      <c r="AN26" s="859"/>
      <c r="AO26" s="859"/>
      <c r="AP26" s="859"/>
      <c r="AQ26" s="859"/>
      <c r="AR26" s="859"/>
      <c r="AS26" s="859"/>
    </row>
    <row r="27" spans="1:44" ht="15">
      <c r="A27" s="1474"/>
      <c r="B27" s="1472">
        <v>46174</v>
      </c>
      <c r="C27" s="899" t="s">
        <v>333</v>
      </c>
      <c r="D27" s="899" t="s">
        <v>33</v>
      </c>
      <c r="E27" s="810" t="s">
        <v>62</v>
      </c>
      <c r="F27" s="1001" t="s">
        <v>630</v>
      </c>
      <c r="G27" s="756">
        <f>M27+N27+O27+P27</f>
        <v>111</v>
      </c>
      <c r="H27" s="1024">
        <f>I27+K27+M27+O27+20</f>
        <v>90</v>
      </c>
      <c r="I27" s="837"/>
      <c r="J27" s="841"/>
      <c r="K27" s="381"/>
      <c r="L27" s="777">
        <v>15</v>
      </c>
      <c r="M27" s="772">
        <f>R27+V27+W27+AB27+AG27+AJ27+AN27+AP27</f>
        <v>40</v>
      </c>
      <c r="N27" s="773">
        <f>T27+Z27+AC27+AH27+AL27</f>
        <v>35</v>
      </c>
      <c r="O27" s="774">
        <f aca="true" t="shared" si="4" ref="O27:O32">Q27+Y27+AA27+AE27+AF27+AK27+AO27</f>
        <v>30</v>
      </c>
      <c r="P27" s="391">
        <f>U27+S27+X27+AD27+AI27+AM27</f>
        <v>6</v>
      </c>
      <c r="Q27" s="589">
        <v>10</v>
      </c>
      <c r="R27" s="591">
        <v>20</v>
      </c>
      <c r="S27" s="593">
        <v>6</v>
      </c>
      <c r="T27" s="595">
        <v>10</v>
      </c>
      <c r="U27" s="666"/>
      <c r="V27" s="387"/>
      <c r="W27" s="387"/>
      <c r="X27" s="388"/>
      <c r="Y27" s="715"/>
      <c r="Z27" s="411"/>
      <c r="AA27" s="715">
        <v>20</v>
      </c>
      <c r="AB27" s="757">
        <v>20</v>
      </c>
      <c r="AC27" s="758">
        <v>25</v>
      </c>
      <c r="AD27" s="325"/>
      <c r="AE27" s="326"/>
      <c r="AF27" s="323"/>
      <c r="AG27" s="323"/>
      <c r="AH27" s="386"/>
      <c r="AI27" s="325"/>
      <c r="AJ27" s="323"/>
      <c r="AK27" s="323"/>
      <c r="AL27" s="411"/>
      <c r="AM27" s="388"/>
      <c r="AN27" s="388"/>
      <c r="AO27" s="387"/>
      <c r="AP27" s="387"/>
      <c r="AQ27" s="387"/>
      <c r="AR27" s="64"/>
    </row>
    <row r="28" spans="1:48" ht="15.75" thickBot="1">
      <c r="A28" s="1475"/>
      <c r="B28" s="1473">
        <v>46174</v>
      </c>
      <c r="C28" s="69" t="s">
        <v>549</v>
      </c>
      <c r="D28" s="69" t="s">
        <v>49</v>
      </c>
      <c r="E28" s="1014" t="s">
        <v>734</v>
      </c>
      <c r="F28" s="822" t="s">
        <v>630</v>
      </c>
      <c r="G28" s="621">
        <f>M28+N28+O28</f>
        <v>15</v>
      </c>
      <c r="H28" s="373">
        <f>I28+J28+K28+L28+M28+O28+P28</f>
        <v>62</v>
      </c>
      <c r="I28" s="370"/>
      <c r="J28" s="378"/>
      <c r="K28" s="179">
        <v>35</v>
      </c>
      <c r="L28" s="779"/>
      <c r="M28" s="149">
        <f>R28+V28+W28+AB28+AG28+AJ28+AN28+AP28</f>
        <v>0</v>
      </c>
      <c r="N28" s="134">
        <f>T28+Z28+AC28+AH28+AL28</f>
        <v>0</v>
      </c>
      <c r="O28" s="485">
        <f t="shared" si="4"/>
        <v>15</v>
      </c>
      <c r="P28" s="150">
        <f>S28+U28+X28+AD28+AI28+AM28</f>
        <v>12</v>
      </c>
      <c r="Q28" s="915"/>
      <c r="R28" s="246"/>
      <c r="S28" s="247"/>
      <c r="T28" s="245"/>
      <c r="U28" s="65">
        <v>12</v>
      </c>
      <c r="V28" s="74"/>
      <c r="W28" s="65"/>
      <c r="X28" s="74"/>
      <c r="Y28" s="650">
        <v>15</v>
      </c>
      <c r="Z28" s="65"/>
      <c r="AA28" s="650"/>
      <c r="AB28" s="412"/>
      <c r="AC28" s="543"/>
      <c r="AD28" s="283"/>
      <c r="AE28" s="304"/>
      <c r="AF28" s="245"/>
      <c r="AG28" s="245"/>
      <c r="AH28" s="247"/>
      <c r="AI28" s="246"/>
      <c r="AJ28" s="245"/>
      <c r="AK28" s="245"/>
      <c r="AL28" s="238"/>
      <c r="AM28" s="65"/>
      <c r="AN28" s="65"/>
      <c r="AO28" s="74"/>
      <c r="AP28" s="74"/>
      <c r="AQ28" s="74"/>
      <c r="AR28" s="64"/>
      <c r="AS28" s="384"/>
      <c r="AT28" s="384"/>
      <c r="AU28" s="384"/>
      <c r="AV28" s="384"/>
    </row>
    <row r="29" spans="1:43" ht="15">
      <c r="A29" s="1475"/>
      <c r="B29" s="1473">
        <v>46174</v>
      </c>
      <c r="C29" s="69" t="s">
        <v>321</v>
      </c>
      <c r="D29" s="69" t="s">
        <v>70</v>
      </c>
      <c r="E29" s="1014" t="s">
        <v>62</v>
      </c>
      <c r="F29" s="597" t="s">
        <v>510</v>
      </c>
      <c r="G29" s="621">
        <f>M29+N29+O29+P29</f>
        <v>68</v>
      </c>
      <c r="H29" s="373">
        <f>I29+K29+M29+O29+20</f>
        <v>56</v>
      </c>
      <c r="I29" s="673"/>
      <c r="J29" s="732"/>
      <c r="K29" s="179">
        <v>6</v>
      </c>
      <c r="L29" s="778">
        <v>10</v>
      </c>
      <c r="M29" s="149">
        <f>R29+V29+W29+AB29+AG29+AJ29+AN29+AP29</f>
        <v>30</v>
      </c>
      <c r="N29" s="134">
        <f>T29+Z29+AC29+AH29+AL29</f>
        <v>26</v>
      </c>
      <c r="O29" s="485">
        <f t="shared" si="4"/>
        <v>0</v>
      </c>
      <c r="P29" s="391">
        <f>U29+S29+X29+AD29+AI29+AM29</f>
        <v>12</v>
      </c>
      <c r="Q29" s="515"/>
      <c r="R29" s="74">
        <v>20</v>
      </c>
      <c r="S29" s="65">
        <v>12</v>
      </c>
      <c r="T29" s="238">
        <v>20</v>
      </c>
      <c r="U29" s="67"/>
      <c r="V29" s="74"/>
      <c r="W29" s="74"/>
      <c r="X29" s="65"/>
      <c r="Y29" s="650"/>
      <c r="Z29" s="238"/>
      <c r="AA29" s="650"/>
      <c r="AB29" s="412">
        <v>10</v>
      </c>
      <c r="AC29" s="543">
        <v>6</v>
      </c>
      <c r="AD29" s="283"/>
      <c r="AE29" s="304"/>
      <c r="AF29" s="245"/>
      <c r="AG29" s="245"/>
      <c r="AH29" s="247"/>
      <c r="AI29" s="246"/>
      <c r="AJ29" s="245"/>
      <c r="AK29" s="245"/>
      <c r="AL29" s="238"/>
      <c r="AM29" s="65"/>
      <c r="AN29" s="65"/>
      <c r="AO29" s="74"/>
      <c r="AP29" s="74"/>
      <c r="AQ29" s="74"/>
    </row>
    <row r="30" spans="1:46" ht="15">
      <c r="A30" s="1480"/>
      <c r="B30" s="1473">
        <v>46174</v>
      </c>
      <c r="C30" s="27" t="s">
        <v>494</v>
      </c>
      <c r="D30" s="27" t="s">
        <v>30</v>
      </c>
      <c r="E30" s="190" t="s">
        <v>64</v>
      </c>
      <c r="F30" s="193" t="s">
        <v>155</v>
      </c>
      <c r="G30" s="621">
        <f>M30+N30+O30+P30</f>
        <v>44</v>
      </c>
      <c r="H30" s="782">
        <f>I30+J30+L30+K30+M30+O30+P30</f>
        <v>34</v>
      </c>
      <c r="I30" s="838"/>
      <c r="J30" s="842"/>
      <c r="K30" s="197"/>
      <c r="L30" s="198"/>
      <c r="M30" s="218">
        <f>R30+AB30+AG30+AJ30+AN30+AP30</f>
        <v>4</v>
      </c>
      <c r="N30" s="134">
        <f>T30+AC30+AH30+AL30</f>
        <v>10</v>
      </c>
      <c r="O30" s="485">
        <f t="shared" si="4"/>
        <v>30</v>
      </c>
      <c r="P30" s="219">
        <v>0</v>
      </c>
      <c r="Q30" s="771">
        <v>10</v>
      </c>
      <c r="R30" s="521">
        <v>4</v>
      </c>
      <c r="S30" s="522"/>
      <c r="T30" s="523"/>
      <c r="U30" s="665"/>
      <c r="V30" s="301" t="s">
        <v>68</v>
      </c>
      <c r="W30" s="301" t="s">
        <v>68</v>
      </c>
      <c r="X30" s="667"/>
      <c r="Y30" s="716"/>
      <c r="Z30" s="301" t="s">
        <v>68</v>
      </c>
      <c r="AA30" s="852">
        <v>20</v>
      </c>
      <c r="AB30" s="866"/>
      <c r="AC30" s="867">
        <v>10</v>
      </c>
      <c r="AD30" s="267"/>
      <c r="AE30" s="735"/>
      <c r="AF30" s="766"/>
      <c r="AG30" s="767"/>
      <c r="AH30" s="767"/>
      <c r="AI30" s="768"/>
      <c r="AJ30" s="766"/>
      <c r="AK30" s="767"/>
      <c r="AL30" s="281"/>
      <c r="AM30" s="768"/>
      <c r="AN30" s="769"/>
      <c r="AO30" s="770"/>
      <c r="AP30" s="770"/>
      <c r="AQ30" s="770"/>
      <c r="AR30" s="290"/>
      <c r="AS30" s="290"/>
      <c r="AT30" s="290"/>
    </row>
    <row r="31" spans="1:43" ht="15.75" thickBot="1">
      <c r="A31" s="1480"/>
      <c r="B31" s="1473">
        <v>46174</v>
      </c>
      <c r="C31" s="27" t="s">
        <v>506</v>
      </c>
      <c r="D31" s="27" t="s">
        <v>85</v>
      </c>
      <c r="E31" s="190" t="s">
        <v>53</v>
      </c>
      <c r="F31" s="193" t="s">
        <v>155</v>
      </c>
      <c r="G31" s="621">
        <f>M31+N31+O31+P31</f>
        <v>43</v>
      </c>
      <c r="H31" s="782">
        <f>I31+J31+L31+K31+M31+O31+P31</f>
        <v>31</v>
      </c>
      <c r="I31" s="838"/>
      <c r="J31" s="842"/>
      <c r="K31" s="197"/>
      <c r="L31" s="198"/>
      <c r="M31" s="218">
        <f>R31+AB31+AG31+AJ31+AN31+AP31</f>
        <v>8</v>
      </c>
      <c r="N31" s="134">
        <f>T31+AC31+AH31+AL31</f>
        <v>12</v>
      </c>
      <c r="O31" s="485">
        <f t="shared" si="4"/>
        <v>23</v>
      </c>
      <c r="P31" s="219">
        <v>0</v>
      </c>
      <c r="Q31" s="771">
        <v>15</v>
      </c>
      <c r="R31" s="521"/>
      <c r="S31" s="522"/>
      <c r="T31" s="523"/>
      <c r="U31" s="665"/>
      <c r="V31" s="301" t="s">
        <v>68</v>
      </c>
      <c r="W31" s="301" t="s">
        <v>68</v>
      </c>
      <c r="X31" s="667"/>
      <c r="Y31" s="716"/>
      <c r="Z31" s="301" t="s">
        <v>68</v>
      </c>
      <c r="AA31" s="852">
        <v>8</v>
      </c>
      <c r="AB31" s="866">
        <v>8</v>
      </c>
      <c r="AC31" s="867">
        <v>12</v>
      </c>
      <c r="AD31" s="267"/>
      <c r="AE31" s="735"/>
      <c r="AF31" s="277"/>
      <c r="AG31" s="268"/>
      <c r="AH31" s="268"/>
      <c r="AI31" s="637"/>
      <c r="AJ31" s="277"/>
      <c r="AK31" s="268"/>
      <c r="AL31" s="281"/>
      <c r="AM31" s="637"/>
      <c r="AN31" s="278"/>
      <c r="AO31" s="279"/>
      <c r="AP31" s="279"/>
      <c r="AQ31" s="279"/>
    </row>
    <row r="32" spans="1:43" ht="15.75" thickBot="1">
      <c r="A32" s="1455"/>
      <c r="B32" s="1470">
        <v>46174</v>
      </c>
      <c r="C32" s="192" t="s">
        <v>433</v>
      </c>
      <c r="D32" s="192" t="s">
        <v>142</v>
      </c>
      <c r="E32" s="639" t="s">
        <v>5</v>
      </c>
      <c r="F32" s="640" t="s">
        <v>155</v>
      </c>
      <c r="G32" s="622">
        <f>M32+N32+O32+P32</f>
        <v>64</v>
      </c>
      <c r="H32" s="1025">
        <f>I32+K32+M32+O32+15</f>
        <v>31</v>
      </c>
      <c r="I32" s="913"/>
      <c r="J32" s="914"/>
      <c r="K32" s="644"/>
      <c r="L32" s="1023"/>
      <c r="M32" s="775">
        <f>R32+AB32+AG32+AJ32+AN32+AP32</f>
        <v>6</v>
      </c>
      <c r="N32" s="183">
        <f>T32+AC32+AH32+AL32</f>
        <v>18</v>
      </c>
      <c r="O32" s="486">
        <f t="shared" si="4"/>
        <v>10</v>
      </c>
      <c r="P32" s="391">
        <f>U32+S32+X32+AD32+AI32+AM32</f>
        <v>30</v>
      </c>
      <c r="Q32" s="916"/>
      <c r="R32" s="900">
        <v>6</v>
      </c>
      <c r="S32" s="901">
        <v>10</v>
      </c>
      <c r="T32" s="902">
        <v>12</v>
      </c>
      <c r="U32" s="903"/>
      <c r="V32" s="389" t="s">
        <v>68</v>
      </c>
      <c r="W32" s="389" t="s">
        <v>68</v>
      </c>
      <c r="X32" s="668">
        <v>20</v>
      </c>
      <c r="Y32" s="904"/>
      <c r="Z32" s="389" t="s">
        <v>68</v>
      </c>
      <c r="AA32" s="853">
        <v>10</v>
      </c>
      <c r="AB32" s="905"/>
      <c r="AC32" s="906">
        <v>6</v>
      </c>
      <c r="AD32" s="908"/>
      <c r="AE32" s="907"/>
      <c r="AF32" s="909"/>
      <c r="AG32" s="910"/>
      <c r="AH32" s="910"/>
      <c r="AI32" s="911"/>
      <c r="AJ32" s="909"/>
      <c r="AK32" s="910"/>
      <c r="AL32" s="912"/>
      <c r="AM32" s="911"/>
      <c r="AN32" s="476"/>
      <c r="AO32" s="477"/>
      <c r="AP32" s="477"/>
      <c r="AQ32" s="477"/>
    </row>
    <row r="33" ht="15.75" thickBot="1"/>
    <row r="34" spans="1:46" ht="15.75" thickBot="1">
      <c r="A34" s="1479"/>
      <c r="B34" s="1478">
        <v>11110</v>
      </c>
      <c r="C34" s="986" t="s">
        <v>284</v>
      </c>
      <c r="D34" s="986" t="s">
        <v>240</v>
      </c>
      <c r="E34" s="1000" t="s">
        <v>685</v>
      </c>
      <c r="F34" s="783" t="s">
        <v>155</v>
      </c>
      <c r="G34" s="784">
        <f>M34+N34+O34+P34</f>
        <v>10</v>
      </c>
      <c r="H34" s="1026">
        <f>10+L34+K34+M34+O34+P34</f>
        <v>38</v>
      </c>
      <c r="I34" s="1002">
        <v>25</v>
      </c>
      <c r="J34" s="1022">
        <v>15</v>
      </c>
      <c r="K34" s="788">
        <v>12</v>
      </c>
      <c r="L34" s="789">
        <v>6</v>
      </c>
      <c r="M34" s="879">
        <f>R34+AB34+AH34+AK34+AO34</f>
        <v>0</v>
      </c>
      <c r="N34" s="791">
        <f>T34+AC34+AI34+AM34</f>
        <v>0</v>
      </c>
      <c r="O34" s="792">
        <f>Q34+Y34+AA34+AD34+AG34+AL34+AP34</f>
        <v>0</v>
      </c>
      <c r="P34" s="987">
        <f>S34+U34+X34+AF34+AJ34+AN34+AE34</f>
        <v>10</v>
      </c>
      <c r="Q34" s="1003"/>
      <c r="R34" s="881"/>
      <c r="S34" s="882"/>
      <c r="T34" s="883"/>
      <c r="U34" s="884"/>
      <c r="V34" s="885" t="s">
        <v>68</v>
      </c>
      <c r="W34" s="885" t="s">
        <v>68</v>
      </c>
      <c r="X34" s="886"/>
      <c r="Y34" s="887"/>
      <c r="Z34" s="885" t="s">
        <v>68</v>
      </c>
      <c r="AA34" s="989"/>
      <c r="AB34" s="990"/>
      <c r="AC34" s="991"/>
      <c r="AD34" s="992"/>
      <c r="AE34" s="988">
        <v>10</v>
      </c>
      <c r="AF34" s="993"/>
      <c r="AG34" s="994"/>
      <c r="AH34" s="995"/>
      <c r="AI34" s="995"/>
      <c r="AJ34" s="996"/>
      <c r="AK34" s="994"/>
      <c r="AL34" s="995"/>
      <c r="AM34" s="997"/>
      <c r="AN34" s="996"/>
      <c r="AO34" s="998"/>
      <c r="AP34" s="999"/>
      <c r="AQ34" s="999"/>
      <c r="AR34" s="290"/>
      <c r="AS34" s="290"/>
      <c r="AT34" s="290"/>
    </row>
    <row r="35" ht="15.75" thickBot="1"/>
    <row r="36" spans="1:44" ht="15">
      <c r="A36" s="1474"/>
      <c r="B36" s="1472">
        <v>37438</v>
      </c>
      <c r="C36" s="1008" t="s">
        <v>471</v>
      </c>
      <c r="D36" s="1008" t="s">
        <v>472</v>
      </c>
      <c r="E36" s="1017" t="s">
        <v>62</v>
      </c>
      <c r="F36" s="1001" t="s">
        <v>155</v>
      </c>
      <c r="G36" s="756">
        <f>M36+O36+P36</f>
        <v>52</v>
      </c>
      <c r="H36" s="1027">
        <f>I36+K36+M36+O36+20</f>
        <v>52</v>
      </c>
      <c r="I36" s="1015"/>
      <c r="J36" s="1018"/>
      <c r="K36" s="1020"/>
      <c r="L36" s="1021"/>
      <c r="M36" s="861">
        <f>R36+V36+W36+AB36+AH36+AK36+AO36</f>
        <v>0</v>
      </c>
      <c r="N36" s="862">
        <f>T36+Z36+AC36+AI36+AM36</f>
        <v>6</v>
      </c>
      <c r="O36" s="1009">
        <f>Q36+Y36+AA36+AD36+AG36+AL36+AP36</f>
        <v>32</v>
      </c>
      <c r="P36" s="391">
        <f>S36+U36+X36+AF36+AJ36+AN36+AE36</f>
        <v>20</v>
      </c>
      <c r="Q36" s="1007">
        <v>12</v>
      </c>
      <c r="R36" s="1011"/>
      <c r="S36" s="666"/>
      <c r="T36" s="758">
        <v>2</v>
      </c>
      <c r="U36" s="666"/>
      <c r="V36" s="1011"/>
      <c r="W36" s="757"/>
      <c r="X36" s="666"/>
      <c r="Y36" s="1010"/>
      <c r="Z36" s="758"/>
      <c r="AA36" s="1010">
        <v>8</v>
      </c>
      <c r="AB36" s="1011"/>
      <c r="AC36" s="758">
        <v>4</v>
      </c>
      <c r="AD36" s="1010">
        <v>12</v>
      </c>
      <c r="AE36" s="593">
        <v>20</v>
      </c>
      <c r="AF36" s="1012"/>
      <c r="AG36" s="324"/>
      <c r="AH36" s="1012"/>
      <c r="AI36" s="1012"/>
      <c r="AJ36" s="356"/>
      <c r="AK36" s="324"/>
      <c r="AL36" s="1012"/>
      <c r="AM36" s="1012"/>
      <c r="AN36" s="356"/>
      <c r="AO36" s="324"/>
      <c r="AP36" s="1012"/>
      <c r="AQ36" s="1012"/>
      <c r="AR36" s="436"/>
    </row>
    <row r="37" spans="1:43" ht="15">
      <c r="A37" s="1475"/>
      <c r="B37" s="1473">
        <v>37438</v>
      </c>
      <c r="C37" s="70" t="s">
        <v>355</v>
      </c>
      <c r="D37" s="70" t="s">
        <v>43</v>
      </c>
      <c r="E37" s="976" t="s">
        <v>54</v>
      </c>
      <c r="F37" s="597" t="s">
        <v>510</v>
      </c>
      <c r="G37" s="621">
        <f>M37+N37+O37+P37</f>
        <v>46</v>
      </c>
      <c r="H37" s="373">
        <f>I37+K37+M37+O37+20</f>
        <v>52</v>
      </c>
      <c r="I37" s="1016"/>
      <c r="J37" s="732"/>
      <c r="K37" s="179">
        <v>14</v>
      </c>
      <c r="L37" s="778">
        <v>45</v>
      </c>
      <c r="M37" s="149">
        <f>R37+V37+W37+AB37+AH37+AK37+AO37</f>
        <v>4</v>
      </c>
      <c r="N37" s="134">
        <f>T37+Z37+AC37+AI37+AM37</f>
        <v>8</v>
      </c>
      <c r="O37" s="485">
        <f>Q37+Y37+AA37+AD37+AG37+AL37+AP37</f>
        <v>14</v>
      </c>
      <c r="P37" s="182">
        <f>S37+U37+X37+AF37+AJ37+AN37+AE37</f>
        <v>20</v>
      </c>
      <c r="Q37" s="515">
        <v>2</v>
      </c>
      <c r="R37" s="74">
        <v>4</v>
      </c>
      <c r="S37" s="65">
        <v>4</v>
      </c>
      <c r="T37" s="238">
        <v>8</v>
      </c>
      <c r="U37" s="67">
        <v>4</v>
      </c>
      <c r="V37" s="733"/>
      <c r="W37" s="74"/>
      <c r="X37" s="65"/>
      <c r="Y37" s="650"/>
      <c r="Z37" s="238"/>
      <c r="AA37" s="650"/>
      <c r="AB37" s="733"/>
      <c r="AC37" s="543"/>
      <c r="AD37" s="718">
        <v>12</v>
      </c>
      <c r="AE37" s="65">
        <v>12</v>
      </c>
      <c r="AF37" s="288"/>
      <c r="AG37" s="283"/>
      <c r="AH37" s="284"/>
      <c r="AI37" s="284"/>
      <c r="AJ37" s="247"/>
      <c r="AK37" s="246"/>
      <c r="AL37" s="284"/>
      <c r="AM37" s="284"/>
      <c r="AN37" s="247"/>
      <c r="AO37" s="246"/>
      <c r="AP37" s="284"/>
      <c r="AQ37" s="284"/>
    </row>
    <row r="38" spans="1:43" ht="15">
      <c r="A38" s="1476" t="s">
        <v>692</v>
      </c>
      <c r="B38" s="1473">
        <v>37438</v>
      </c>
      <c r="C38" s="69" t="s">
        <v>365</v>
      </c>
      <c r="D38" s="69" t="s">
        <v>84</v>
      </c>
      <c r="E38" s="365" t="s">
        <v>149</v>
      </c>
      <c r="F38" s="597" t="s">
        <v>510</v>
      </c>
      <c r="G38" s="621">
        <f>M38+N38+O38+P38</f>
        <v>39</v>
      </c>
      <c r="H38" s="373">
        <f>I38+J38+K38+L38+M38+O38+P38</f>
        <v>48</v>
      </c>
      <c r="I38" s="673"/>
      <c r="J38" s="1019"/>
      <c r="K38" s="179">
        <v>19</v>
      </c>
      <c r="L38" s="779"/>
      <c r="M38" s="149">
        <f>R38+V38+W38+AB38+AH38+AK38+AO38</f>
        <v>0</v>
      </c>
      <c r="N38" s="134">
        <f>T38+Z38+AC38+AI38+AM38</f>
        <v>10</v>
      </c>
      <c r="O38" s="485">
        <f>Q38+Y38+AA38+AD38+AG38+AL38+AP38</f>
        <v>29</v>
      </c>
      <c r="P38" s="150">
        <f>S38+U38+X38+AF38+AJ38+AN38+AE38</f>
        <v>0</v>
      </c>
      <c r="Q38" s="515">
        <v>12</v>
      </c>
      <c r="R38" s="74"/>
      <c r="S38" s="65"/>
      <c r="T38" s="238"/>
      <c r="U38" s="67"/>
      <c r="V38" s="733"/>
      <c r="W38" s="74"/>
      <c r="X38" s="65"/>
      <c r="Y38" s="650">
        <v>2</v>
      </c>
      <c r="Z38" s="238"/>
      <c r="AA38" s="650">
        <v>15</v>
      </c>
      <c r="AB38" s="733"/>
      <c r="AC38" s="543">
        <v>10</v>
      </c>
      <c r="AD38" s="718"/>
      <c r="AE38" s="65"/>
      <c r="AF38" s="288"/>
      <c r="AG38" s="283"/>
      <c r="AH38" s="284"/>
      <c r="AI38" s="284"/>
      <c r="AJ38" s="247"/>
      <c r="AK38" s="246"/>
      <c r="AL38" s="284"/>
      <c r="AM38" s="284"/>
      <c r="AN38" s="247"/>
      <c r="AO38" s="246"/>
      <c r="AP38" s="284"/>
      <c r="AQ38" s="284"/>
    </row>
    <row r="39" spans="1:43" ht="15.75" thickBot="1">
      <c r="A39" s="1475"/>
      <c r="B39" s="1473">
        <v>37438</v>
      </c>
      <c r="C39" s="69" t="s">
        <v>316</v>
      </c>
      <c r="D39" s="69" t="s">
        <v>39</v>
      </c>
      <c r="E39" s="365" t="s">
        <v>15</v>
      </c>
      <c r="F39" s="922" t="s">
        <v>630</v>
      </c>
      <c r="G39" s="621">
        <f>M39+N39+O39+P39</f>
        <v>52</v>
      </c>
      <c r="H39" s="372">
        <f>I39+K39+M39+O39+20</f>
        <v>59</v>
      </c>
      <c r="I39" s="370"/>
      <c r="J39" s="380"/>
      <c r="K39" s="179">
        <v>20</v>
      </c>
      <c r="L39" s="778">
        <v>27</v>
      </c>
      <c r="M39" s="149">
        <f>R39+V39+W39+AB39+AH39+AK39+AO39</f>
        <v>15</v>
      </c>
      <c r="N39" s="134">
        <f>T39+Z39+AC39+AI39+AM39</f>
        <v>8</v>
      </c>
      <c r="O39" s="485">
        <f>Q39+Y39+AA39+AD39+AG39+AL39+AP39</f>
        <v>4</v>
      </c>
      <c r="P39" s="182">
        <f>U39+S39+X39+AF39+AJ39+AN39+AE39</f>
        <v>25</v>
      </c>
      <c r="Q39" s="515"/>
      <c r="R39" s="74">
        <v>15</v>
      </c>
      <c r="S39" s="65"/>
      <c r="T39" s="238">
        <v>8</v>
      </c>
      <c r="U39" s="67"/>
      <c r="V39" s="72"/>
      <c r="W39" s="72"/>
      <c r="X39" s="63"/>
      <c r="Y39" s="649"/>
      <c r="Z39" s="237"/>
      <c r="AA39" s="649"/>
      <c r="AB39" s="412"/>
      <c r="AC39" s="543"/>
      <c r="AD39" s="718">
        <v>4</v>
      </c>
      <c r="AE39" s="63">
        <v>25</v>
      </c>
      <c r="AF39" s="283"/>
      <c r="AG39" s="301"/>
      <c r="AH39" s="301"/>
      <c r="AI39" s="320"/>
      <c r="AJ39" s="283"/>
      <c r="AK39" s="301"/>
      <c r="AL39" s="301"/>
      <c r="AM39" s="237"/>
      <c r="AN39" s="63"/>
      <c r="AO39" s="63"/>
      <c r="AP39" s="72"/>
      <c r="AQ39" s="72"/>
    </row>
    <row r="40" spans="1:43" ht="15.75" thickBot="1">
      <c r="A40" s="1477" t="s">
        <v>692</v>
      </c>
      <c r="B40" s="1470">
        <v>37438</v>
      </c>
      <c r="C40" s="829" t="s">
        <v>321</v>
      </c>
      <c r="D40" s="829" t="s">
        <v>37</v>
      </c>
      <c r="E40" s="836" t="s">
        <v>62</v>
      </c>
      <c r="F40" s="1179" t="s">
        <v>630</v>
      </c>
      <c r="G40" s="622">
        <f>M40+N40+O40+P40</f>
        <v>36</v>
      </c>
      <c r="H40" s="374">
        <f>I40+J40+K40+L40+M40+O40+P40</f>
        <v>58</v>
      </c>
      <c r="I40" s="490"/>
      <c r="J40" s="491"/>
      <c r="K40" s="180">
        <v>18</v>
      </c>
      <c r="L40" s="933">
        <v>4</v>
      </c>
      <c r="M40" s="149">
        <f>R40+V40+W40+AB40+AH40+AK40+AO40</f>
        <v>0</v>
      </c>
      <c r="N40" s="183">
        <f>T40+Z40+AC40+AI40+AM40</f>
        <v>0</v>
      </c>
      <c r="O40" s="486">
        <f>Q40+Y40+AA40+AD40+AG40+AL40+AP40</f>
        <v>22</v>
      </c>
      <c r="P40" s="151">
        <f>U40+S40+X40+AF40+AJ40+AN40+AE40</f>
        <v>14</v>
      </c>
      <c r="Q40" s="590">
        <v>12</v>
      </c>
      <c r="R40" s="592"/>
      <c r="S40" s="594">
        <v>4</v>
      </c>
      <c r="T40" s="596"/>
      <c r="U40" s="634"/>
      <c r="V40" s="592"/>
      <c r="W40" s="592"/>
      <c r="X40" s="594"/>
      <c r="Y40" s="830"/>
      <c r="Z40" s="596"/>
      <c r="AA40" s="830"/>
      <c r="AB40" s="592"/>
      <c r="AC40" s="635"/>
      <c r="AD40" s="722">
        <v>10</v>
      </c>
      <c r="AE40" s="744">
        <v>10</v>
      </c>
      <c r="AF40" s="314"/>
      <c r="AG40" s="360"/>
      <c r="AH40" s="1013"/>
      <c r="AI40" s="1013"/>
      <c r="AJ40" s="834"/>
      <c r="AK40" s="832"/>
      <c r="AL40" s="1013"/>
      <c r="AM40" s="1013"/>
      <c r="AN40" s="834"/>
      <c r="AO40" s="832"/>
      <c r="AP40" s="1013"/>
      <c r="AQ40" s="1013"/>
    </row>
    <row r="41" ht="15.75" thickBot="1"/>
    <row r="42" spans="1:47" ht="15.75" thickBot="1">
      <c r="A42" s="1469" t="s">
        <v>692</v>
      </c>
      <c r="B42" s="1468">
        <v>11110</v>
      </c>
      <c r="C42" s="986" t="s">
        <v>473</v>
      </c>
      <c r="D42" s="986" t="s">
        <v>38</v>
      </c>
      <c r="E42" s="1059" t="s">
        <v>5</v>
      </c>
      <c r="F42" s="783" t="s">
        <v>155</v>
      </c>
      <c r="G42" s="784">
        <f>M42+N42+O42+P42</f>
        <v>69</v>
      </c>
      <c r="H42" s="785">
        <f>I42+J42+L42+K42+M42+O42+P42</f>
        <v>44</v>
      </c>
      <c r="I42" s="1060"/>
      <c r="J42" s="1061"/>
      <c r="K42" s="788"/>
      <c r="L42" s="789"/>
      <c r="M42" s="149">
        <f>R42+V42+W42+AB42+AH42+AK42+AO42</f>
        <v>20</v>
      </c>
      <c r="N42" s="791">
        <f>T42+AC42+AI42+AM42</f>
        <v>25</v>
      </c>
      <c r="O42" s="792">
        <f>Q42+Y42+AA42+AD42+AG42+AL42+AP42</f>
        <v>24</v>
      </c>
      <c r="P42" s="987">
        <f>S42+U42+X42+AF42+AJ42+AN42+AE42</f>
        <v>0</v>
      </c>
      <c r="Q42" s="1003"/>
      <c r="R42" s="881"/>
      <c r="S42" s="882"/>
      <c r="T42" s="883"/>
      <c r="U42" s="884"/>
      <c r="V42" s="885"/>
      <c r="W42" s="885"/>
      <c r="X42" s="886"/>
      <c r="Y42" s="887"/>
      <c r="Z42" s="885"/>
      <c r="AA42" s="989">
        <v>12</v>
      </c>
      <c r="AB42" s="990">
        <v>20</v>
      </c>
      <c r="AC42" s="991">
        <v>25</v>
      </c>
      <c r="AD42" s="989">
        <v>12</v>
      </c>
      <c r="AE42" s="1053"/>
      <c r="AF42" s="993"/>
      <c r="AG42" s="1054"/>
      <c r="AH42" s="1055"/>
      <c r="AI42" s="1055"/>
      <c r="AJ42" s="1056"/>
      <c r="AK42" s="1054"/>
      <c r="AL42" s="1055"/>
      <c r="AM42" s="997"/>
      <c r="AN42" s="1056"/>
      <c r="AO42" s="1057"/>
      <c r="AP42" s="1058"/>
      <c r="AQ42" s="1058"/>
      <c r="AR42" s="290"/>
      <c r="AS42" s="290"/>
      <c r="AT42" s="290"/>
      <c r="AU42" s="290"/>
    </row>
    <row r="43" ht="15.75" thickBot="1"/>
    <row r="44" spans="1:43" ht="15">
      <c r="A44" s="1465" t="s">
        <v>671</v>
      </c>
      <c r="B44" s="1462">
        <v>42552</v>
      </c>
      <c r="C44" s="1141" t="s">
        <v>302</v>
      </c>
      <c r="D44" s="1141" t="s">
        <v>139</v>
      </c>
      <c r="E44" s="1175" t="s">
        <v>54</v>
      </c>
      <c r="F44" s="1102" t="s">
        <v>510</v>
      </c>
      <c r="G44" s="1177">
        <f>M44+N44+O44+P44</f>
        <v>120</v>
      </c>
      <c r="H44" s="1126">
        <f>I44+J44+K44+L44+M44+O44+P44</f>
        <v>75</v>
      </c>
      <c r="I44" s="1127"/>
      <c r="J44" s="1127"/>
      <c r="K44" s="1128"/>
      <c r="L44" s="1128"/>
      <c r="M44" s="149">
        <f>R44+V44+W44+AB44+AH44+AK44+AO44</f>
        <v>40</v>
      </c>
      <c r="N44" s="773">
        <f>T44+Z44+AC44+AI44+AM44</f>
        <v>45</v>
      </c>
      <c r="O44" s="774">
        <f>Q44+Y44+AA44+AE44+AG44+AL44+AP44</f>
        <v>35</v>
      </c>
      <c r="P44" s="1129">
        <f>U44+S44+X44+AF44+AJ44+AN44+AD44</f>
        <v>0</v>
      </c>
      <c r="Q44" s="1130"/>
      <c r="R44" s="591"/>
      <c r="S44" s="593"/>
      <c r="T44" s="595"/>
      <c r="U44" s="666"/>
      <c r="V44" s="1131"/>
      <c r="W44" s="591"/>
      <c r="X44" s="593"/>
      <c r="Y44" s="1130"/>
      <c r="Z44" s="595"/>
      <c r="AA44" s="1130">
        <v>10</v>
      </c>
      <c r="AB44" s="1131">
        <v>20</v>
      </c>
      <c r="AC44" s="758">
        <v>25</v>
      </c>
      <c r="AD44" s="593"/>
      <c r="AE44" s="1010"/>
      <c r="AF44" s="666"/>
      <c r="AG44" s="715">
        <v>25</v>
      </c>
      <c r="AH44" s="1131">
        <v>20</v>
      </c>
      <c r="AI44" s="595">
        <v>20</v>
      </c>
      <c r="AJ44" s="1132"/>
      <c r="AK44" s="1133"/>
      <c r="AL44" s="1134"/>
      <c r="AM44" s="1134"/>
      <c r="AN44" s="1132"/>
      <c r="AO44" s="1133"/>
      <c r="AP44" s="1134"/>
      <c r="AQ44" s="1134"/>
    </row>
    <row r="45" spans="1:43" ht="15.75" thickBot="1">
      <c r="A45" s="1467" t="s">
        <v>671</v>
      </c>
      <c r="B45" s="1464">
        <v>42552</v>
      </c>
      <c r="C45" s="1142" t="s">
        <v>544</v>
      </c>
      <c r="D45" s="1142" t="s">
        <v>66</v>
      </c>
      <c r="E45" s="1176" t="s">
        <v>54</v>
      </c>
      <c r="F45" s="598" t="s">
        <v>510</v>
      </c>
      <c r="G45" s="1178">
        <f>M45+N45+O45+P45</f>
        <v>108</v>
      </c>
      <c r="H45" s="1135">
        <f>I45+K45+M45+O45+20</f>
        <v>65</v>
      </c>
      <c r="I45" s="1136"/>
      <c r="J45" s="1137"/>
      <c r="K45" s="1138"/>
      <c r="L45" s="1139"/>
      <c r="M45" s="149">
        <f>R45+V45+W45+AB45+AH45+AK45+AO45</f>
        <v>8</v>
      </c>
      <c r="N45" s="183">
        <f>T45+Z45+AC45+AI45+AM45</f>
        <v>25</v>
      </c>
      <c r="O45" s="486">
        <f>Q45+Y45+AA45+AE45+AG45+AL45+AP45</f>
        <v>37</v>
      </c>
      <c r="P45" s="1140">
        <f>U45+S45+X45+AF45+AJ45+AN45+AD45</f>
        <v>38</v>
      </c>
      <c r="Q45" s="830"/>
      <c r="R45" s="592"/>
      <c r="S45" s="594"/>
      <c r="T45" s="596"/>
      <c r="U45" s="634">
        <v>12</v>
      </c>
      <c r="V45" s="831"/>
      <c r="W45" s="592"/>
      <c r="X45" s="594">
        <v>6</v>
      </c>
      <c r="Y45" s="830">
        <v>10</v>
      </c>
      <c r="Z45" s="596"/>
      <c r="AA45" s="830">
        <v>12</v>
      </c>
      <c r="AB45" s="831"/>
      <c r="AC45" s="635">
        <v>10</v>
      </c>
      <c r="AD45" s="594"/>
      <c r="AE45" s="722"/>
      <c r="AF45" s="634">
        <v>20</v>
      </c>
      <c r="AG45" s="746">
        <v>15</v>
      </c>
      <c r="AH45" s="831">
        <v>8</v>
      </c>
      <c r="AI45" s="596">
        <v>15</v>
      </c>
      <c r="AJ45" s="834"/>
      <c r="AK45" s="832"/>
      <c r="AL45" s="833"/>
      <c r="AM45" s="833"/>
      <c r="AN45" s="834"/>
      <c r="AO45" s="832"/>
      <c r="AP45" s="833"/>
      <c r="AQ45" s="833"/>
    </row>
    <row r="46" ht="15.75" thickBot="1"/>
    <row r="47" spans="1:43" ht="15">
      <c r="A47" s="1459"/>
      <c r="B47" s="1462">
        <v>45839</v>
      </c>
      <c r="C47" s="899" t="s">
        <v>317</v>
      </c>
      <c r="D47" s="899" t="s">
        <v>75</v>
      </c>
      <c r="E47" s="1114" t="s">
        <v>156</v>
      </c>
      <c r="F47" s="1102" t="s">
        <v>630</v>
      </c>
      <c r="G47" s="1104">
        <f aca="true" t="shared" si="5" ref="G47:G59">M47+N47+O47+P47</f>
        <v>84</v>
      </c>
      <c r="H47" s="807">
        <f>I47+J47+K47+L47+M47+O47+P47</f>
        <v>101</v>
      </c>
      <c r="I47" s="837"/>
      <c r="J47" s="1111"/>
      <c r="K47" s="381">
        <v>35</v>
      </c>
      <c r="L47" s="802">
        <v>4</v>
      </c>
      <c r="M47" s="149">
        <f>R47+V47+W47+AB47+AH47+AK47+AO47</f>
        <v>30</v>
      </c>
      <c r="N47" s="773">
        <f aca="true" t="shared" si="6" ref="N47:N55">T47+Z47+AC47+AI47+AM47</f>
        <v>22</v>
      </c>
      <c r="O47" s="774">
        <f aca="true" t="shared" si="7" ref="O47:O61">Q47+Y47+AA47+AE47+AG47+AL47+AP47</f>
        <v>22</v>
      </c>
      <c r="P47" s="797">
        <f>U47+S47+X47+AF47+AJ47+AN47+AD47</f>
        <v>10</v>
      </c>
      <c r="Q47" s="589"/>
      <c r="R47" s="591"/>
      <c r="S47" s="593"/>
      <c r="T47" s="595"/>
      <c r="U47" s="666"/>
      <c r="V47" s="757"/>
      <c r="W47" s="757">
        <v>15</v>
      </c>
      <c r="X47" s="666"/>
      <c r="Y47" s="1010">
        <v>2</v>
      </c>
      <c r="Z47" s="758">
        <v>2</v>
      </c>
      <c r="AA47" s="1010"/>
      <c r="AB47" s="757"/>
      <c r="AC47" s="758"/>
      <c r="AD47" s="388"/>
      <c r="AE47" s="1010"/>
      <c r="AF47" s="666">
        <v>10</v>
      </c>
      <c r="AG47" s="1010">
        <v>20</v>
      </c>
      <c r="AH47" s="757">
        <v>15</v>
      </c>
      <c r="AI47" s="758">
        <v>20</v>
      </c>
      <c r="AJ47" s="356"/>
      <c r="AK47" s="324"/>
      <c r="AL47" s="326"/>
      <c r="AM47" s="326"/>
      <c r="AN47" s="356"/>
      <c r="AO47" s="324"/>
      <c r="AP47" s="326"/>
      <c r="AQ47" s="326"/>
    </row>
    <row r="48" spans="1:43" ht="15">
      <c r="A48" s="1460"/>
      <c r="B48" s="1463">
        <v>45839</v>
      </c>
      <c r="C48" s="66" t="s">
        <v>552</v>
      </c>
      <c r="D48" s="66" t="s">
        <v>553</v>
      </c>
      <c r="E48" s="364" t="s">
        <v>734</v>
      </c>
      <c r="F48" s="597" t="s">
        <v>630</v>
      </c>
      <c r="G48" s="1105">
        <f t="shared" si="5"/>
        <v>106</v>
      </c>
      <c r="H48" s="1108">
        <f>I48+J48+K48+L48+M48+O48+P48</f>
        <v>71</v>
      </c>
      <c r="I48" s="370"/>
      <c r="J48" s="378"/>
      <c r="K48" s="179"/>
      <c r="L48" s="779"/>
      <c r="M48" s="149">
        <f>R48+V48+W48+AB48+AH48+AK48+AO48</f>
        <v>8</v>
      </c>
      <c r="N48" s="134">
        <f t="shared" si="6"/>
        <v>35</v>
      </c>
      <c r="O48" s="485">
        <f t="shared" si="7"/>
        <v>47</v>
      </c>
      <c r="P48" s="150">
        <f>U48+S48+X48+AF48+AJ48+AN48+AD48</f>
        <v>16</v>
      </c>
      <c r="Q48" s="574"/>
      <c r="R48" s="412"/>
      <c r="S48" s="67"/>
      <c r="T48" s="543"/>
      <c r="U48" s="67">
        <v>8</v>
      </c>
      <c r="V48" s="72"/>
      <c r="W48" s="72"/>
      <c r="X48" s="63"/>
      <c r="Y48" s="649">
        <v>10</v>
      </c>
      <c r="Z48" s="237">
        <v>10</v>
      </c>
      <c r="AA48" s="649">
        <v>12</v>
      </c>
      <c r="AB48" s="412">
        <v>6</v>
      </c>
      <c r="AC48" s="543">
        <v>15</v>
      </c>
      <c r="AD48" s="63"/>
      <c r="AE48" s="718"/>
      <c r="AF48" s="63">
        <v>8</v>
      </c>
      <c r="AG48" s="649">
        <v>25</v>
      </c>
      <c r="AH48" s="72">
        <v>2</v>
      </c>
      <c r="AI48" s="237">
        <v>10</v>
      </c>
      <c r="AJ48" s="283"/>
      <c r="AK48" s="301"/>
      <c r="AL48" s="301"/>
      <c r="AM48" s="237"/>
      <c r="AN48" s="63"/>
      <c r="AO48" s="63"/>
      <c r="AP48" s="72"/>
      <c r="AQ48" s="72"/>
    </row>
    <row r="49" spans="1:43" ht="15">
      <c r="A49" s="1460"/>
      <c r="B49" s="1463">
        <v>45839</v>
      </c>
      <c r="C49" s="69" t="s">
        <v>328</v>
      </c>
      <c r="D49" s="69" t="s">
        <v>165</v>
      </c>
      <c r="E49" s="365" t="s">
        <v>734</v>
      </c>
      <c r="F49" s="597" t="s">
        <v>630</v>
      </c>
      <c r="G49" s="1105">
        <f t="shared" si="5"/>
        <v>127</v>
      </c>
      <c r="H49" s="1109">
        <f>I49+K49+M49+O49+20</f>
        <v>63</v>
      </c>
      <c r="I49" s="370"/>
      <c r="J49" s="380"/>
      <c r="K49" s="179">
        <v>1</v>
      </c>
      <c r="L49" s="778">
        <v>40</v>
      </c>
      <c r="M49" s="149">
        <f>R49+V49+W49+AB49+AH49+AK49+AO49</f>
        <v>27</v>
      </c>
      <c r="N49" s="134">
        <f t="shared" si="6"/>
        <v>44</v>
      </c>
      <c r="O49" s="485">
        <f t="shared" si="7"/>
        <v>15</v>
      </c>
      <c r="P49" s="182">
        <f>U49+S49+X49+AF49+AJ49+AN49+AD49</f>
        <v>41</v>
      </c>
      <c r="Q49" s="515"/>
      <c r="R49" s="74"/>
      <c r="S49" s="65">
        <v>12</v>
      </c>
      <c r="T49" s="238">
        <v>12</v>
      </c>
      <c r="U49" s="67">
        <v>2</v>
      </c>
      <c r="V49" s="74">
        <v>8</v>
      </c>
      <c r="W49" s="74"/>
      <c r="X49" s="65">
        <v>15</v>
      </c>
      <c r="Y49" s="650"/>
      <c r="Z49" s="238">
        <v>12</v>
      </c>
      <c r="AA49" s="650"/>
      <c r="AB49" s="74">
        <v>15</v>
      </c>
      <c r="AC49" s="543">
        <v>12</v>
      </c>
      <c r="AD49" s="63"/>
      <c r="AE49" s="718"/>
      <c r="AF49" s="67">
        <v>12</v>
      </c>
      <c r="AG49" s="649">
        <v>15</v>
      </c>
      <c r="AH49" s="74">
        <v>4</v>
      </c>
      <c r="AI49" s="238">
        <v>8</v>
      </c>
      <c r="AJ49" s="247"/>
      <c r="AK49" s="246"/>
      <c r="AL49" s="245"/>
      <c r="AM49" s="245"/>
      <c r="AN49" s="247"/>
      <c r="AO49" s="246"/>
      <c r="AP49" s="245"/>
      <c r="AQ49" s="245"/>
    </row>
    <row r="50" spans="1:43" ht="15">
      <c r="A50" s="1460"/>
      <c r="B50" s="1463">
        <v>45839</v>
      </c>
      <c r="C50" s="1143" t="s">
        <v>318</v>
      </c>
      <c r="D50" s="66" t="s">
        <v>10</v>
      </c>
      <c r="E50" s="364" t="s">
        <v>62</v>
      </c>
      <c r="F50" s="597" t="s">
        <v>630</v>
      </c>
      <c r="G50" s="621">
        <f t="shared" si="5"/>
        <v>24</v>
      </c>
      <c r="H50" s="372">
        <f>I50+K50+M50+O50+20</f>
        <v>64</v>
      </c>
      <c r="I50" s="370">
        <v>8</v>
      </c>
      <c r="J50" s="380"/>
      <c r="K50" s="179">
        <v>20</v>
      </c>
      <c r="L50" s="402">
        <v>18</v>
      </c>
      <c r="M50" s="149">
        <f>R50+V50+W50+AB50+AH50+AK50+AO50</f>
        <v>8</v>
      </c>
      <c r="N50" s="134">
        <f t="shared" si="6"/>
        <v>4</v>
      </c>
      <c r="O50" s="485">
        <f t="shared" si="7"/>
        <v>8</v>
      </c>
      <c r="P50" s="182">
        <f>U50+S50+X50+AF50+AJ50+AN50+AD50</f>
        <v>4</v>
      </c>
      <c r="Q50" s="574"/>
      <c r="R50" s="412"/>
      <c r="S50" s="67"/>
      <c r="T50" s="543"/>
      <c r="U50" s="67"/>
      <c r="V50" s="412"/>
      <c r="W50" s="412"/>
      <c r="X50" s="67"/>
      <c r="Y50" s="718"/>
      <c r="Z50" s="543"/>
      <c r="AA50" s="718"/>
      <c r="AB50" s="412"/>
      <c r="AC50" s="543"/>
      <c r="AD50" s="63">
        <v>4</v>
      </c>
      <c r="AE50" s="574">
        <v>8</v>
      </c>
      <c r="AF50" s="67"/>
      <c r="AG50" s="718"/>
      <c r="AH50" s="412">
        <v>8</v>
      </c>
      <c r="AI50" s="543">
        <v>4</v>
      </c>
      <c r="AJ50" s="303"/>
      <c r="AK50" s="302"/>
      <c r="AL50" s="304"/>
      <c r="AM50" s="304"/>
      <c r="AN50" s="303"/>
      <c r="AO50" s="302"/>
      <c r="AP50" s="304"/>
      <c r="AQ50" s="304"/>
    </row>
    <row r="51" spans="1:43" ht="15">
      <c r="A51" s="1460"/>
      <c r="B51" s="1463">
        <v>45839</v>
      </c>
      <c r="C51" s="70" t="s">
        <v>441</v>
      </c>
      <c r="D51" s="70" t="s">
        <v>442</v>
      </c>
      <c r="E51" s="364" t="s">
        <v>752</v>
      </c>
      <c r="F51" s="597" t="s">
        <v>510</v>
      </c>
      <c r="G51" s="1105">
        <f t="shared" si="5"/>
        <v>112</v>
      </c>
      <c r="H51" s="1108">
        <f>I51+K51+M51+O51+20</f>
        <v>60</v>
      </c>
      <c r="I51" s="1016"/>
      <c r="J51" s="732"/>
      <c r="K51" s="179"/>
      <c r="L51" s="778"/>
      <c r="M51" s="149">
        <f>R51+V51+W51+AB51+AH51+AK51+AO51</f>
        <v>26</v>
      </c>
      <c r="N51" s="134">
        <f t="shared" si="6"/>
        <v>35</v>
      </c>
      <c r="O51" s="485">
        <f t="shared" si="7"/>
        <v>14</v>
      </c>
      <c r="P51" s="182">
        <f aca="true" t="shared" si="8" ref="P51:P61">S51+U51+X51+AF51+AJ51+AN51+AD51</f>
        <v>37</v>
      </c>
      <c r="Q51" s="515">
        <v>10</v>
      </c>
      <c r="R51" s="74">
        <v>8</v>
      </c>
      <c r="S51" s="65">
        <v>8</v>
      </c>
      <c r="T51" s="238">
        <v>15</v>
      </c>
      <c r="U51" s="67">
        <v>10</v>
      </c>
      <c r="V51" s="733"/>
      <c r="W51" s="74"/>
      <c r="X51" s="65">
        <v>4</v>
      </c>
      <c r="Y51" s="650"/>
      <c r="Z51" s="238">
        <v>10</v>
      </c>
      <c r="AA51" s="650"/>
      <c r="AB51" s="733">
        <v>8</v>
      </c>
      <c r="AC51" s="543"/>
      <c r="AD51" s="65"/>
      <c r="AE51" s="718"/>
      <c r="AF51" s="67">
        <v>15</v>
      </c>
      <c r="AG51" s="649">
        <v>4</v>
      </c>
      <c r="AH51" s="733">
        <v>10</v>
      </c>
      <c r="AI51" s="238">
        <v>10</v>
      </c>
      <c r="AJ51" s="247"/>
      <c r="AK51" s="246"/>
      <c r="AL51" s="284"/>
      <c r="AM51" s="284"/>
      <c r="AN51" s="247"/>
      <c r="AO51" s="246"/>
      <c r="AP51" s="284"/>
      <c r="AQ51" s="284"/>
    </row>
    <row r="52" spans="1:43" ht="15">
      <c r="A52" s="1460"/>
      <c r="B52" s="1463">
        <v>45839</v>
      </c>
      <c r="C52" s="69" t="s">
        <v>387</v>
      </c>
      <c r="D52" s="69" t="s">
        <v>10</v>
      </c>
      <c r="E52" s="364" t="s">
        <v>533</v>
      </c>
      <c r="F52" s="597" t="s">
        <v>510</v>
      </c>
      <c r="G52" s="1105">
        <f t="shared" si="5"/>
        <v>53</v>
      </c>
      <c r="H52" s="1108">
        <f>I52+J52+K52+L52+M52+O52+P52</f>
        <v>59</v>
      </c>
      <c r="I52" s="673"/>
      <c r="J52" s="1019"/>
      <c r="K52" s="179">
        <v>12</v>
      </c>
      <c r="L52" s="779"/>
      <c r="M52" s="149">
        <f>R52+V52+W52+AB52+AH52+AK52+AO52</f>
        <v>0</v>
      </c>
      <c r="N52" s="134">
        <f t="shared" si="6"/>
        <v>6</v>
      </c>
      <c r="O52" s="485">
        <f t="shared" si="7"/>
        <v>35</v>
      </c>
      <c r="P52" s="150">
        <f t="shared" si="8"/>
        <v>12</v>
      </c>
      <c r="Q52" s="515"/>
      <c r="R52" s="74"/>
      <c r="S52" s="65"/>
      <c r="T52" s="238"/>
      <c r="U52" s="67"/>
      <c r="V52" s="733"/>
      <c r="W52" s="74"/>
      <c r="X52" s="65"/>
      <c r="Y52" s="650"/>
      <c r="Z52" s="238"/>
      <c r="AA52" s="650"/>
      <c r="AB52" s="733"/>
      <c r="AC52" s="543"/>
      <c r="AD52" s="65"/>
      <c r="AE52" s="718">
        <v>15</v>
      </c>
      <c r="AF52" s="67">
        <v>12</v>
      </c>
      <c r="AG52" s="649">
        <v>20</v>
      </c>
      <c r="AH52" s="733"/>
      <c r="AI52" s="238">
        <v>6</v>
      </c>
      <c r="AJ52" s="247"/>
      <c r="AK52" s="246"/>
      <c r="AL52" s="284"/>
      <c r="AM52" s="284"/>
      <c r="AN52" s="247"/>
      <c r="AO52" s="246"/>
      <c r="AP52" s="284"/>
      <c r="AQ52" s="284"/>
    </row>
    <row r="53" spans="1:43" ht="15">
      <c r="A53" s="1460"/>
      <c r="B53" s="1463">
        <v>45839</v>
      </c>
      <c r="C53" s="69" t="s">
        <v>360</v>
      </c>
      <c r="D53" s="69" t="s">
        <v>3</v>
      </c>
      <c r="E53" s="365" t="s">
        <v>53</v>
      </c>
      <c r="F53" s="597" t="s">
        <v>510</v>
      </c>
      <c r="G53" s="1105">
        <f t="shared" si="5"/>
        <v>55</v>
      </c>
      <c r="H53" s="1108">
        <f>I53+J53+K53+L53+M53+O53+P53</f>
        <v>56</v>
      </c>
      <c r="I53" s="673"/>
      <c r="J53" s="732"/>
      <c r="K53" s="179">
        <v>12</v>
      </c>
      <c r="L53" s="778">
        <v>10</v>
      </c>
      <c r="M53" s="149">
        <f>R53+V53+W53+AB53+AH53+AK53+AO53</f>
        <v>24</v>
      </c>
      <c r="N53" s="134">
        <f t="shared" si="6"/>
        <v>21</v>
      </c>
      <c r="O53" s="485">
        <f t="shared" si="7"/>
        <v>0</v>
      </c>
      <c r="P53" s="182">
        <f t="shared" si="8"/>
        <v>10</v>
      </c>
      <c r="Q53" s="515"/>
      <c r="R53" s="74"/>
      <c r="S53" s="65"/>
      <c r="T53" s="238"/>
      <c r="U53" s="67"/>
      <c r="V53" s="733"/>
      <c r="W53" s="74"/>
      <c r="X53" s="65"/>
      <c r="Y53" s="650"/>
      <c r="Z53" s="238">
        <v>1</v>
      </c>
      <c r="AA53" s="650"/>
      <c r="AB53" s="733">
        <v>12</v>
      </c>
      <c r="AC53" s="543">
        <v>12</v>
      </c>
      <c r="AD53" s="65"/>
      <c r="AE53" s="718"/>
      <c r="AF53" s="67">
        <v>10</v>
      </c>
      <c r="AG53" s="649"/>
      <c r="AH53" s="733">
        <v>12</v>
      </c>
      <c r="AI53" s="238">
        <v>8</v>
      </c>
      <c r="AJ53" s="247"/>
      <c r="AK53" s="246"/>
      <c r="AL53" s="284"/>
      <c r="AM53" s="284"/>
      <c r="AN53" s="247"/>
      <c r="AO53" s="246"/>
      <c r="AP53" s="284"/>
      <c r="AQ53" s="284"/>
    </row>
    <row r="54" spans="1:43" ht="15">
      <c r="A54" s="1460"/>
      <c r="B54" s="1463">
        <v>45839</v>
      </c>
      <c r="C54" s="69" t="s">
        <v>640</v>
      </c>
      <c r="D54" s="69" t="s">
        <v>243</v>
      </c>
      <c r="E54" s="365" t="s">
        <v>15</v>
      </c>
      <c r="F54" s="597" t="s">
        <v>510</v>
      </c>
      <c r="G54" s="1105">
        <f t="shared" si="5"/>
        <v>71</v>
      </c>
      <c r="H54" s="1108">
        <f>I54+K54+M54+O54+20</f>
        <v>53</v>
      </c>
      <c r="I54" s="673"/>
      <c r="J54" s="732"/>
      <c r="K54" s="179"/>
      <c r="L54" s="778"/>
      <c r="M54" s="149">
        <f>R54+V54+W54+AB54+AH54+AK54+AO54</f>
        <v>21</v>
      </c>
      <c r="N54" s="134">
        <f t="shared" si="6"/>
        <v>13</v>
      </c>
      <c r="O54" s="485">
        <f t="shared" si="7"/>
        <v>12</v>
      </c>
      <c r="P54" s="182">
        <f t="shared" si="8"/>
        <v>25</v>
      </c>
      <c r="Q54" s="515"/>
      <c r="R54" s="74"/>
      <c r="S54" s="65"/>
      <c r="T54" s="238"/>
      <c r="U54" s="67"/>
      <c r="V54" s="733"/>
      <c r="W54" s="74"/>
      <c r="X54" s="65"/>
      <c r="Y54" s="650"/>
      <c r="Z54" s="238"/>
      <c r="AA54" s="650"/>
      <c r="AB54" s="733">
        <v>6</v>
      </c>
      <c r="AC54" s="543">
        <v>1</v>
      </c>
      <c r="AD54" s="65">
        <v>25</v>
      </c>
      <c r="AE54" s="718"/>
      <c r="AF54" s="67"/>
      <c r="AG54" s="649">
        <v>12</v>
      </c>
      <c r="AH54" s="733">
        <v>15</v>
      </c>
      <c r="AI54" s="238">
        <v>12</v>
      </c>
      <c r="AJ54" s="247"/>
      <c r="AK54" s="246"/>
      <c r="AL54" s="284"/>
      <c r="AM54" s="284"/>
      <c r="AN54" s="247"/>
      <c r="AO54" s="246"/>
      <c r="AP54" s="284"/>
      <c r="AQ54" s="284"/>
    </row>
    <row r="55" spans="1:43" ht="15">
      <c r="A55" s="1460"/>
      <c r="B55" s="1463">
        <v>45839</v>
      </c>
      <c r="C55" s="69" t="s">
        <v>363</v>
      </c>
      <c r="D55" s="69" t="s">
        <v>30</v>
      </c>
      <c r="E55" s="364" t="s">
        <v>752</v>
      </c>
      <c r="F55" s="597" t="s">
        <v>510</v>
      </c>
      <c r="G55" s="1105">
        <f t="shared" si="5"/>
        <v>54</v>
      </c>
      <c r="H55" s="1108">
        <f>I55+J55+K55+L55+M55+O55+P55</f>
        <v>52</v>
      </c>
      <c r="I55" s="673"/>
      <c r="J55" s="1019"/>
      <c r="K55" s="179">
        <v>14</v>
      </c>
      <c r="L55" s="779">
        <v>6</v>
      </c>
      <c r="M55" s="149">
        <f>R55+V55+W55+AB55+AH55+AK55+AO55</f>
        <v>16</v>
      </c>
      <c r="N55" s="134">
        <f t="shared" si="6"/>
        <v>22</v>
      </c>
      <c r="O55" s="485">
        <f t="shared" si="7"/>
        <v>10</v>
      </c>
      <c r="P55" s="150">
        <f t="shared" si="8"/>
        <v>6</v>
      </c>
      <c r="Q55" s="515"/>
      <c r="R55" s="74">
        <v>12</v>
      </c>
      <c r="S55" s="65"/>
      <c r="T55" s="238">
        <v>12</v>
      </c>
      <c r="U55" s="67"/>
      <c r="V55" s="733"/>
      <c r="W55" s="74"/>
      <c r="X55" s="65"/>
      <c r="Y55" s="650"/>
      <c r="Z55" s="238">
        <v>6</v>
      </c>
      <c r="AA55" s="650"/>
      <c r="AB55" s="733"/>
      <c r="AC55" s="543"/>
      <c r="AD55" s="65"/>
      <c r="AE55" s="718"/>
      <c r="AF55" s="67">
        <v>6</v>
      </c>
      <c r="AG55" s="649">
        <v>10</v>
      </c>
      <c r="AH55" s="733">
        <v>4</v>
      </c>
      <c r="AI55" s="238">
        <v>4</v>
      </c>
      <c r="AJ55" s="247"/>
      <c r="AK55" s="246"/>
      <c r="AL55" s="284"/>
      <c r="AM55" s="284"/>
      <c r="AN55" s="247"/>
      <c r="AO55" s="246"/>
      <c r="AP55" s="284"/>
      <c r="AQ55" s="284"/>
    </row>
    <row r="56" spans="1:43" ht="15">
      <c r="A56" s="1460"/>
      <c r="B56" s="1463">
        <v>45839</v>
      </c>
      <c r="C56" s="27" t="s">
        <v>538</v>
      </c>
      <c r="D56" s="27" t="s">
        <v>161</v>
      </c>
      <c r="E56" s="496" t="s">
        <v>533</v>
      </c>
      <c r="F56" s="193" t="s">
        <v>155</v>
      </c>
      <c r="G56" s="1105">
        <f t="shared" si="5"/>
        <v>67</v>
      </c>
      <c r="H56" s="1110">
        <f>I56+J56+L56+K56+M56+O56+P56</f>
        <v>52</v>
      </c>
      <c r="I56" s="838"/>
      <c r="J56" s="842"/>
      <c r="K56" s="197"/>
      <c r="L56" s="198"/>
      <c r="M56" s="218">
        <f>R56+AB56+AH56+AK56+AO56</f>
        <v>2</v>
      </c>
      <c r="N56" s="134">
        <f>T56+AC56+AI56+AM56</f>
        <v>15</v>
      </c>
      <c r="O56" s="485">
        <f t="shared" si="7"/>
        <v>40</v>
      </c>
      <c r="P56" s="219">
        <f t="shared" si="8"/>
        <v>10</v>
      </c>
      <c r="Q56" s="771"/>
      <c r="R56" s="521"/>
      <c r="S56" s="522"/>
      <c r="T56" s="523"/>
      <c r="U56" s="665">
        <v>8</v>
      </c>
      <c r="V56" s="301" t="s">
        <v>68</v>
      </c>
      <c r="W56" s="301" t="s">
        <v>68</v>
      </c>
      <c r="X56" s="667">
        <v>2</v>
      </c>
      <c r="Y56" s="716"/>
      <c r="Z56" s="301" t="s">
        <v>68</v>
      </c>
      <c r="AA56" s="852"/>
      <c r="AB56" s="866"/>
      <c r="AC56" s="867"/>
      <c r="AD56" s="941"/>
      <c r="AE56" s="852">
        <v>15</v>
      </c>
      <c r="AF56" s="665"/>
      <c r="AG56" s="1096">
        <v>25</v>
      </c>
      <c r="AH56" s="1097">
        <v>2</v>
      </c>
      <c r="AI56" s="1098">
        <v>15</v>
      </c>
      <c r="AJ56" s="637"/>
      <c r="AK56" s="277"/>
      <c r="AL56" s="268"/>
      <c r="AM56" s="281"/>
      <c r="AN56" s="637"/>
      <c r="AO56" s="278"/>
      <c r="AP56" s="279"/>
      <c r="AQ56" s="279"/>
    </row>
    <row r="57" spans="1:43" ht="15">
      <c r="A57" s="1460"/>
      <c r="B57" s="1463">
        <v>45839</v>
      </c>
      <c r="C57" s="27" t="s">
        <v>288</v>
      </c>
      <c r="D57" s="27" t="s">
        <v>140</v>
      </c>
      <c r="E57" s="496" t="s">
        <v>76</v>
      </c>
      <c r="F57" s="193" t="s">
        <v>155</v>
      </c>
      <c r="G57" s="1105">
        <f t="shared" si="5"/>
        <v>29</v>
      </c>
      <c r="H57" s="1110">
        <f>I57+K57+M57+O57+15</f>
        <v>34</v>
      </c>
      <c r="I57" s="838"/>
      <c r="J57" s="843"/>
      <c r="K57" s="197">
        <v>4</v>
      </c>
      <c r="L57" s="199">
        <v>8</v>
      </c>
      <c r="M57" s="218">
        <f>R57+AB57+AH57+AK57+AO57</f>
        <v>0</v>
      </c>
      <c r="N57" s="134">
        <f>T57+AC57+AI57+AM57</f>
        <v>4</v>
      </c>
      <c r="O57" s="485">
        <f t="shared" si="7"/>
        <v>15</v>
      </c>
      <c r="P57" s="182">
        <f t="shared" si="8"/>
        <v>10</v>
      </c>
      <c r="Q57" s="771"/>
      <c r="R57" s="521"/>
      <c r="S57" s="522">
        <v>4</v>
      </c>
      <c r="T57" s="523"/>
      <c r="U57" s="665"/>
      <c r="V57" s="301" t="s">
        <v>68</v>
      </c>
      <c r="W57" s="301" t="s">
        <v>68</v>
      </c>
      <c r="X57" s="667"/>
      <c r="Y57" s="716"/>
      <c r="Z57" s="301" t="s">
        <v>68</v>
      </c>
      <c r="AA57" s="852"/>
      <c r="AB57" s="866"/>
      <c r="AC57" s="867"/>
      <c r="AD57" s="941"/>
      <c r="AE57" s="852"/>
      <c r="AF57" s="665">
        <v>6</v>
      </c>
      <c r="AG57" s="1096">
        <v>15</v>
      </c>
      <c r="AH57" s="1097"/>
      <c r="AI57" s="1098">
        <v>4</v>
      </c>
      <c r="AJ57" s="637"/>
      <c r="AK57" s="277"/>
      <c r="AL57" s="268"/>
      <c r="AM57" s="281"/>
      <c r="AN57" s="637"/>
      <c r="AO57" s="278"/>
      <c r="AP57" s="279"/>
      <c r="AQ57" s="279"/>
    </row>
    <row r="58" spans="1:43" ht="15">
      <c r="A58" s="1460"/>
      <c r="B58" s="1463">
        <v>45839</v>
      </c>
      <c r="C58" s="27" t="s">
        <v>437</v>
      </c>
      <c r="D58" s="27" t="s">
        <v>438</v>
      </c>
      <c r="E58" s="496" t="s">
        <v>734</v>
      </c>
      <c r="F58" s="193" t="s">
        <v>155</v>
      </c>
      <c r="G58" s="1105">
        <f t="shared" si="5"/>
        <v>57</v>
      </c>
      <c r="H58" s="1110">
        <f>I58+J58+L58+K58+M58+O58+P58</f>
        <v>33</v>
      </c>
      <c r="I58" s="838"/>
      <c r="J58" s="842"/>
      <c r="K58" s="197"/>
      <c r="L58" s="198"/>
      <c r="M58" s="218">
        <f>R58+AB58+AH58+AK58+AO58</f>
        <v>10</v>
      </c>
      <c r="N58" s="134">
        <f>T58+AC58+AI58+AM58</f>
        <v>24</v>
      </c>
      <c r="O58" s="485">
        <f t="shared" si="7"/>
        <v>23</v>
      </c>
      <c r="P58" s="219">
        <f t="shared" si="8"/>
        <v>0</v>
      </c>
      <c r="Q58" s="771"/>
      <c r="R58" s="521"/>
      <c r="S58" s="522"/>
      <c r="T58" s="523">
        <v>2</v>
      </c>
      <c r="U58" s="665"/>
      <c r="V58" s="301" t="s">
        <v>68</v>
      </c>
      <c r="W58" s="301" t="s">
        <v>68</v>
      </c>
      <c r="X58" s="667"/>
      <c r="Y58" s="716"/>
      <c r="Z58" s="301" t="s">
        <v>68</v>
      </c>
      <c r="AA58" s="852">
        <v>15</v>
      </c>
      <c r="AB58" s="866">
        <v>10</v>
      </c>
      <c r="AC58" s="867">
        <v>20</v>
      </c>
      <c r="AD58" s="940"/>
      <c r="AE58" s="852"/>
      <c r="AF58" s="665"/>
      <c r="AG58" s="1090">
        <v>8</v>
      </c>
      <c r="AH58" s="1074"/>
      <c r="AI58" s="1078">
        <v>2</v>
      </c>
      <c r="AJ58" s="768"/>
      <c r="AK58" s="766"/>
      <c r="AL58" s="767"/>
      <c r="AM58" s="281"/>
      <c r="AN58" s="768"/>
      <c r="AO58" s="769"/>
      <c r="AP58" s="770"/>
      <c r="AQ58" s="770"/>
    </row>
    <row r="59" spans="1:43" ht="15">
      <c r="A59" s="1460"/>
      <c r="B59" s="1463">
        <v>45839</v>
      </c>
      <c r="C59" s="27" t="s">
        <v>704</v>
      </c>
      <c r="D59" s="27" t="s">
        <v>28</v>
      </c>
      <c r="E59" s="364" t="s">
        <v>705</v>
      </c>
      <c r="F59" s="193" t="s">
        <v>155</v>
      </c>
      <c r="G59" s="1105">
        <f t="shared" si="5"/>
        <v>52</v>
      </c>
      <c r="H59" s="1110">
        <f>I59+J59+L59+K59+M59+O59+P59</f>
        <v>32</v>
      </c>
      <c r="I59" s="838"/>
      <c r="J59" s="842"/>
      <c r="K59" s="197"/>
      <c r="L59" s="198"/>
      <c r="M59" s="218">
        <f>R59+AB59+AH59+AK59+AO59</f>
        <v>4</v>
      </c>
      <c r="N59" s="134">
        <f>T59+AC59+AI59+AM59</f>
        <v>20</v>
      </c>
      <c r="O59" s="485">
        <f t="shared" si="7"/>
        <v>20</v>
      </c>
      <c r="P59" s="219">
        <f t="shared" si="8"/>
        <v>8</v>
      </c>
      <c r="Q59" s="771"/>
      <c r="R59" s="521"/>
      <c r="S59" s="522"/>
      <c r="T59" s="523"/>
      <c r="U59" s="665"/>
      <c r="V59" s="301"/>
      <c r="W59" s="301"/>
      <c r="X59" s="667"/>
      <c r="Y59" s="716"/>
      <c r="Z59" s="301"/>
      <c r="AA59" s="852"/>
      <c r="AB59" s="866"/>
      <c r="AC59" s="867"/>
      <c r="AD59" s="940"/>
      <c r="AE59" s="852"/>
      <c r="AF59" s="665">
        <v>8</v>
      </c>
      <c r="AG59" s="1090">
        <v>20</v>
      </c>
      <c r="AH59" s="1074">
        <v>4</v>
      </c>
      <c r="AI59" s="1078">
        <v>20</v>
      </c>
      <c r="AJ59" s="768"/>
      <c r="AK59" s="766"/>
      <c r="AL59" s="767"/>
      <c r="AM59" s="281"/>
      <c r="AN59" s="768"/>
      <c r="AO59" s="769"/>
      <c r="AP59" s="770"/>
      <c r="AQ59" s="770"/>
    </row>
    <row r="60" spans="1:46" ht="15">
      <c r="A60" s="1460"/>
      <c r="B60" s="1463">
        <v>45839</v>
      </c>
      <c r="C60" s="827" t="s">
        <v>462</v>
      </c>
      <c r="D60" s="90" t="s">
        <v>463</v>
      </c>
      <c r="E60" s="367" t="s">
        <v>51</v>
      </c>
      <c r="F60" s="1103" t="s">
        <v>510</v>
      </c>
      <c r="G60" s="1105">
        <f>M60+O60+P60</f>
        <v>77</v>
      </c>
      <c r="H60" s="184">
        <f>I60+M60+O60+20</f>
        <v>75</v>
      </c>
      <c r="I60" s="839"/>
      <c r="J60" s="1112"/>
      <c r="K60" s="179" t="s">
        <v>68</v>
      </c>
      <c r="L60" s="215" t="s">
        <v>68</v>
      </c>
      <c r="M60" s="218">
        <f>R60+V60+W60+AB60+AH60+AK60+AO60</f>
        <v>28</v>
      </c>
      <c r="N60" s="473">
        <f>T60+Z60+AC60+AI60+AM60</f>
        <v>38</v>
      </c>
      <c r="O60" s="828">
        <f t="shared" si="7"/>
        <v>27</v>
      </c>
      <c r="P60" s="182">
        <f t="shared" si="8"/>
        <v>22</v>
      </c>
      <c r="Q60" s="574">
        <v>8</v>
      </c>
      <c r="R60" s="551">
        <v>4</v>
      </c>
      <c r="S60" s="67">
        <v>10</v>
      </c>
      <c r="T60" s="543">
        <v>8</v>
      </c>
      <c r="U60" s="67"/>
      <c r="V60" s="551"/>
      <c r="W60" s="412"/>
      <c r="X60" s="67"/>
      <c r="Y60" s="718"/>
      <c r="Z60" s="543"/>
      <c r="AA60" s="718">
        <v>4</v>
      </c>
      <c r="AB60" s="551">
        <v>12</v>
      </c>
      <c r="AC60" s="543">
        <v>15</v>
      </c>
      <c r="AD60" s="65"/>
      <c r="AE60" s="718"/>
      <c r="AF60" s="67">
        <v>12</v>
      </c>
      <c r="AG60" s="718">
        <v>15</v>
      </c>
      <c r="AH60" s="551">
        <v>12</v>
      </c>
      <c r="AI60" s="543">
        <v>15</v>
      </c>
      <c r="AJ60" s="303"/>
      <c r="AK60" s="302"/>
      <c r="AL60" s="288"/>
      <c r="AM60" s="288"/>
      <c r="AN60" s="303"/>
      <c r="AO60" s="302"/>
      <c r="AP60" s="288"/>
      <c r="AQ60" s="288"/>
      <c r="AR60" s="436"/>
      <c r="AS60" s="436"/>
      <c r="AT60" s="436"/>
    </row>
    <row r="61" spans="1:44" ht="15.75" thickBot="1">
      <c r="A61" s="1461"/>
      <c r="B61" s="1464">
        <v>45839</v>
      </c>
      <c r="C61" s="624" t="s">
        <v>402</v>
      </c>
      <c r="D61" s="624" t="s">
        <v>252</v>
      </c>
      <c r="E61" s="1115" t="s">
        <v>236</v>
      </c>
      <c r="F61" s="824" t="s">
        <v>155</v>
      </c>
      <c r="G61" s="1106">
        <f>M61+N61+O61+P61</f>
        <v>44</v>
      </c>
      <c r="H61" s="627">
        <f>I61+J61+K61+L61+M61+O61+P61</f>
        <v>54</v>
      </c>
      <c r="I61" s="1107"/>
      <c r="J61" s="1113"/>
      <c r="K61" s="630">
        <v>12</v>
      </c>
      <c r="L61" s="803">
        <v>10</v>
      </c>
      <c r="M61" s="775">
        <f>R61+V61+W61+AB61+AH61+AK61+AO61</f>
        <v>2</v>
      </c>
      <c r="N61" s="776">
        <f>T61+Z61+AC61+AI61+AM61</f>
        <v>12</v>
      </c>
      <c r="O61" s="1101">
        <f t="shared" si="7"/>
        <v>20</v>
      </c>
      <c r="P61" s="799">
        <f t="shared" si="8"/>
        <v>10</v>
      </c>
      <c r="Q61" s="632"/>
      <c r="R61" s="633"/>
      <c r="S61" s="634"/>
      <c r="T61" s="635"/>
      <c r="U61" s="634"/>
      <c r="V61" s="633"/>
      <c r="W61" s="727"/>
      <c r="X61" s="634"/>
      <c r="Y61" s="722"/>
      <c r="Z61" s="635"/>
      <c r="AA61" s="722"/>
      <c r="AB61" s="633"/>
      <c r="AC61" s="635"/>
      <c r="AD61" s="594"/>
      <c r="AE61" s="722"/>
      <c r="AF61" s="634">
        <v>10</v>
      </c>
      <c r="AG61" s="722">
        <v>20</v>
      </c>
      <c r="AH61" s="633">
        <v>2</v>
      </c>
      <c r="AI61" s="635">
        <v>12</v>
      </c>
      <c r="AJ61" s="313"/>
      <c r="AK61" s="310"/>
      <c r="AL61" s="636"/>
      <c r="AM61" s="636"/>
      <c r="AN61" s="313"/>
      <c r="AO61" s="310"/>
      <c r="AP61" s="636"/>
      <c r="AQ61" s="636"/>
      <c r="AR61" s="436"/>
    </row>
    <row r="62" ht="15.75" thickBot="1"/>
    <row r="63" spans="1:49" ht="15.75" thickBot="1">
      <c r="A63" s="1449" t="s">
        <v>671</v>
      </c>
      <c r="B63" s="1466">
        <v>45839</v>
      </c>
      <c r="C63" s="1162" t="s">
        <v>456</v>
      </c>
      <c r="D63" s="1163" t="s">
        <v>457</v>
      </c>
      <c r="E63" s="1164" t="s">
        <v>54</v>
      </c>
      <c r="F63" s="1144" t="s">
        <v>510</v>
      </c>
      <c r="G63" s="784">
        <f>M63+O63+P63</f>
        <v>68</v>
      </c>
      <c r="H63" s="1145">
        <f>I63+J63+M63+O63+P63</f>
        <v>68</v>
      </c>
      <c r="I63" s="1146"/>
      <c r="J63" s="1147"/>
      <c r="K63" s="1148" t="s">
        <v>68</v>
      </c>
      <c r="L63" s="1149" t="s">
        <v>68</v>
      </c>
      <c r="M63" s="879">
        <f>R63+V63+W63+AB63+AH63+AK63+AO63</f>
        <v>23</v>
      </c>
      <c r="N63" s="1150">
        <f>T63+Z63+AC63+AI63+AM63</f>
        <v>24</v>
      </c>
      <c r="O63" s="1151">
        <f>Q63+Y63+AA63+AE63+AG63+AL63+AP63</f>
        <v>24</v>
      </c>
      <c r="P63" s="987">
        <f>S63+U63+X63+AF63+AJ63+AN63+AD63</f>
        <v>21</v>
      </c>
      <c r="Q63" s="1152">
        <v>20</v>
      </c>
      <c r="R63" s="1153">
        <v>15</v>
      </c>
      <c r="S63" s="1154">
        <v>15</v>
      </c>
      <c r="T63" s="1155">
        <v>20</v>
      </c>
      <c r="U63" s="1154">
        <v>4</v>
      </c>
      <c r="V63" s="1153">
        <v>8</v>
      </c>
      <c r="W63" s="1156"/>
      <c r="X63" s="1154">
        <v>2</v>
      </c>
      <c r="Y63" s="1157">
        <v>4</v>
      </c>
      <c r="Z63" s="1155">
        <v>4</v>
      </c>
      <c r="AA63" s="1157"/>
      <c r="AB63" s="1153"/>
      <c r="AC63" s="1155"/>
      <c r="AD63" s="1158"/>
      <c r="AE63" s="1152"/>
      <c r="AF63" s="1154"/>
      <c r="AG63" s="1157"/>
      <c r="AH63" s="1153"/>
      <c r="AI63" s="1155"/>
      <c r="AJ63" s="1159"/>
      <c r="AK63" s="1160"/>
      <c r="AL63" s="1161"/>
      <c r="AM63" s="1161"/>
      <c r="AN63" s="1159"/>
      <c r="AO63" s="1160"/>
      <c r="AP63" s="1161"/>
      <c r="AQ63" s="1161"/>
      <c r="AR63" s="436"/>
      <c r="AS63" s="316"/>
      <c r="AT63" s="316"/>
      <c r="AU63" s="413"/>
      <c r="AV63" s="413"/>
      <c r="AW63" s="413"/>
    </row>
    <row r="64" ht="15.75" thickBot="1"/>
    <row r="65" spans="1:48" ht="15.75" thickBot="1">
      <c r="A65" s="1449" t="s">
        <v>671</v>
      </c>
      <c r="B65" s="1430">
        <v>11140</v>
      </c>
      <c r="C65" s="1165" t="s">
        <v>515</v>
      </c>
      <c r="D65" s="1166" t="s">
        <v>37</v>
      </c>
      <c r="E65" s="1173" t="s">
        <v>54</v>
      </c>
      <c r="F65" s="1174" t="s">
        <v>753</v>
      </c>
      <c r="G65" s="1184">
        <f>M65+N65++O65+P65</f>
        <v>18</v>
      </c>
      <c r="H65" s="1185"/>
      <c r="I65" s="1180"/>
      <c r="J65" s="1181"/>
      <c r="K65" s="1182"/>
      <c r="L65" s="1183"/>
      <c r="M65" s="790">
        <f>R65+V65+W65+AB65+AH65+AK65+AO65</f>
        <v>10</v>
      </c>
      <c r="N65" s="791">
        <f>T65+Z65+AC65+AI65+AM65</f>
        <v>4</v>
      </c>
      <c r="O65" s="792">
        <f>Q65+Y65+AA65+AE65+AG65+AL65+AP65</f>
        <v>4</v>
      </c>
      <c r="P65" s="793">
        <f>S65+U65+X65+AF65+AJ65+AN65+AD65</f>
        <v>0</v>
      </c>
      <c r="Q65" s="1172"/>
      <c r="R65" s="1168">
        <v>10</v>
      </c>
      <c r="S65" s="1169"/>
      <c r="T65" s="1170"/>
      <c r="U65" s="1154"/>
      <c r="V65" s="1168"/>
      <c r="W65" s="1168"/>
      <c r="X65" s="1169"/>
      <c r="Y65" s="1167"/>
      <c r="Z65" s="1170"/>
      <c r="AA65" s="1167">
        <v>4</v>
      </c>
      <c r="AB65" s="1156"/>
      <c r="AC65" s="1155">
        <v>4</v>
      </c>
      <c r="AD65" s="1154"/>
      <c r="AE65" s="1157"/>
      <c r="AF65" s="1169"/>
      <c r="AG65" s="1167"/>
      <c r="AH65" s="1168"/>
      <c r="AI65" s="1170"/>
      <c r="AJ65" s="1171"/>
      <c r="AK65" s="885"/>
      <c r="AL65" s="885"/>
      <c r="AM65" s="1170"/>
      <c r="AN65" s="1169"/>
      <c r="AO65" s="1169"/>
      <c r="AP65" s="1168"/>
      <c r="AQ65" s="1168"/>
      <c r="AR65" s="64"/>
      <c r="AS65" s="64"/>
      <c r="AT65" s="64"/>
      <c r="AU65" s="64"/>
      <c r="AV65" s="64"/>
    </row>
    <row r="66" ht="15.75" thickBot="1">
      <c r="M66" s="1217"/>
    </row>
    <row r="67" spans="1:48" ht="15">
      <c r="A67" s="1465" t="s">
        <v>671</v>
      </c>
      <c r="B67" s="1462">
        <v>38930</v>
      </c>
      <c r="C67" s="1206" t="s">
        <v>292</v>
      </c>
      <c r="D67" s="1206" t="s">
        <v>38</v>
      </c>
      <c r="E67" s="1233" t="s">
        <v>734</v>
      </c>
      <c r="F67" s="1229" t="s">
        <v>155</v>
      </c>
      <c r="G67" s="1226">
        <f aca="true" t="shared" si="9" ref="G67:G74">M67+N67+O67+P67</f>
        <v>56</v>
      </c>
      <c r="H67" s="781">
        <f>10+15+M67+O67</f>
        <v>35</v>
      </c>
      <c r="I67" s="1225">
        <v>16</v>
      </c>
      <c r="J67" s="1219">
        <v>15</v>
      </c>
      <c r="K67" s="1220"/>
      <c r="L67" s="1219">
        <v>8</v>
      </c>
      <c r="M67" s="218">
        <f>R67+AB67+AH67+AK67+AO67</f>
        <v>10</v>
      </c>
      <c r="N67" s="773">
        <f>T67+AC67+AI67+AM67</f>
        <v>26</v>
      </c>
      <c r="O67" s="774">
        <f aca="true" t="shared" si="10" ref="O67:O74">Q67+Y67+AA67+AE67+AG67+AL67+AP67</f>
        <v>0</v>
      </c>
      <c r="P67" s="391">
        <f>S67+U67+X67+AF67+AJ67+AN67+AD67</f>
        <v>20</v>
      </c>
      <c r="Q67" s="1215"/>
      <c r="R67" s="1207"/>
      <c r="S67" s="1208">
        <v>20</v>
      </c>
      <c r="T67" s="1209">
        <v>20</v>
      </c>
      <c r="U67" s="666"/>
      <c r="V67" s="323" t="s">
        <v>68</v>
      </c>
      <c r="W67" s="323" t="s">
        <v>68</v>
      </c>
      <c r="X67" s="593"/>
      <c r="Y67" s="1130"/>
      <c r="Z67" s="323" t="s">
        <v>68</v>
      </c>
      <c r="AA67" s="1130"/>
      <c r="AB67" s="757"/>
      <c r="AC67" s="758"/>
      <c r="AD67" s="593"/>
      <c r="AE67" s="1010"/>
      <c r="AF67" s="388"/>
      <c r="AG67" s="1130"/>
      <c r="AH67" s="591"/>
      <c r="AI67" s="595"/>
      <c r="AJ67" s="1133"/>
      <c r="AK67" s="591">
        <v>10</v>
      </c>
      <c r="AL67" s="1210"/>
      <c r="AM67" s="595">
        <v>6</v>
      </c>
      <c r="AN67" s="593"/>
      <c r="AO67" s="593"/>
      <c r="AP67" s="591"/>
      <c r="AQ67" s="591"/>
      <c r="AR67" s="290"/>
      <c r="AS67" s="290"/>
      <c r="AT67" s="290"/>
      <c r="AU67" s="290"/>
      <c r="AV67" s="290"/>
    </row>
    <row r="68" spans="1:49" ht="15">
      <c r="A68" s="1460"/>
      <c r="B68" s="1463">
        <v>38930</v>
      </c>
      <c r="C68" s="66" t="s">
        <v>357</v>
      </c>
      <c r="D68" s="66" t="s">
        <v>29</v>
      </c>
      <c r="E68" s="734" t="s">
        <v>51</v>
      </c>
      <c r="F68" s="1230" t="s">
        <v>630</v>
      </c>
      <c r="G68" s="1227">
        <f t="shared" si="9"/>
        <v>111</v>
      </c>
      <c r="H68" s="373">
        <f>I68+K68+M68+O68+20</f>
        <v>80</v>
      </c>
      <c r="I68" s="370">
        <v>10</v>
      </c>
      <c r="J68" s="1223"/>
      <c r="K68" s="406"/>
      <c r="L68" s="778"/>
      <c r="M68" s="1217">
        <f>R68+V68+W68+AB68+AH68+AK68+AO68</f>
        <v>20</v>
      </c>
      <c r="N68" s="134">
        <f>T68+Z68+AC68+AI68+AM68</f>
        <v>41</v>
      </c>
      <c r="O68" s="485">
        <f t="shared" si="10"/>
        <v>30</v>
      </c>
      <c r="P68" s="182">
        <f>U68+S68+X68+AF68+AN68+AD68</f>
        <v>20</v>
      </c>
      <c r="Q68" s="574"/>
      <c r="R68" s="412"/>
      <c r="S68" s="67"/>
      <c r="T68" s="543"/>
      <c r="U68" s="67"/>
      <c r="V68" s="412"/>
      <c r="W68" s="412"/>
      <c r="X68" s="67"/>
      <c r="Y68" s="718"/>
      <c r="Z68" s="543"/>
      <c r="AA68" s="718">
        <v>10</v>
      </c>
      <c r="AB68" s="412">
        <v>4</v>
      </c>
      <c r="AC68" s="543">
        <v>10</v>
      </c>
      <c r="AD68" s="63"/>
      <c r="AE68" s="718"/>
      <c r="AF68" s="67">
        <v>20</v>
      </c>
      <c r="AG68" s="718"/>
      <c r="AH68" s="412">
        <v>10</v>
      </c>
      <c r="AI68" s="543">
        <v>6</v>
      </c>
      <c r="AJ68" s="65" t="s">
        <v>68</v>
      </c>
      <c r="AK68" s="412">
        <v>6</v>
      </c>
      <c r="AL68" s="718">
        <v>20</v>
      </c>
      <c r="AM68" s="543">
        <v>25</v>
      </c>
      <c r="AN68" s="303"/>
      <c r="AO68" s="302"/>
      <c r="AP68" s="304"/>
      <c r="AQ68" s="304"/>
      <c r="AR68" s="383"/>
      <c r="AS68" s="384"/>
      <c r="AT68" s="384"/>
      <c r="AU68" s="384"/>
      <c r="AV68" s="384"/>
      <c r="AW68" s="384"/>
    </row>
    <row r="69" spans="1:48" ht="15">
      <c r="A69" s="1460"/>
      <c r="B69" s="1463">
        <v>38930</v>
      </c>
      <c r="C69" s="69" t="s">
        <v>319</v>
      </c>
      <c r="D69" s="69" t="s">
        <v>69</v>
      </c>
      <c r="E69" s="1014" t="s">
        <v>15</v>
      </c>
      <c r="F69" s="1230" t="s">
        <v>630</v>
      </c>
      <c r="G69" s="1227">
        <f t="shared" si="9"/>
        <v>32</v>
      </c>
      <c r="H69" s="372">
        <f>I69+J69+K69+L69+M69+O69+P69</f>
        <v>60</v>
      </c>
      <c r="I69" s="371"/>
      <c r="J69" s="1224"/>
      <c r="K69" s="406">
        <v>36</v>
      </c>
      <c r="L69" s="779"/>
      <c r="M69" s="1217">
        <f>R69+V69+W69+AB69+AH69+AK69+AO69</f>
        <v>8</v>
      </c>
      <c r="N69" s="134">
        <f>T69+Z69+AC69+AI69+AM69</f>
        <v>8</v>
      </c>
      <c r="O69" s="485">
        <f t="shared" si="10"/>
        <v>16</v>
      </c>
      <c r="P69" s="150">
        <f>U69+S69+X69+AF69+AN69+AD69</f>
        <v>0</v>
      </c>
      <c r="Q69" s="515"/>
      <c r="R69" s="74">
        <v>8</v>
      </c>
      <c r="S69" s="65"/>
      <c r="T69" s="238"/>
      <c r="U69" s="67"/>
      <c r="V69" s="74"/>
      <c r="W69" s="74"/>
      <c r="X69" s="65"/>
      <c r="Y69" s="650"/>
      <c r="Z69" s="238"/>
      <c r="AA69" s="650">
        <v>2</v>
      </c>
      <c r="AB69" s="74"/>
      <c r="AC69" s="543"/>
      <c r="AD69" s="63"/>
      <c r="AE69" s="718">
        <v>6</v>
      </c>
      <c r="AF69" s="67"/>
      <c r="AG69" s="649"/>
      <c r="AH69" s="74"/>
      <c r="AI69" s="238"/>
      <c r="AJ69" s="65" t="s">
        <v>68</v>
      </c>
      <c r="AK69" s="65"/>
      <c r="AL69" s="650">
        <v>8</v>
      </c>
      <c r="AM69" s="238">
        <v>8</v>
      </c>
      <c r="AN69" s="247"/>
      <c r="AO69" s="246"/>
      <c r="AP69" s="245"/>
      <c r="AQ69" s="245"/>
      <c r="AR69" s="312"/>
      <c r="AS69" s="384"/>
      <c r="AT69" s="384"/>
      <c r="AU69" s="384"/>
      <c r="AV69" s="384"/>
    </row>
    <row r="70" spans="1:43" ht="15">
      <c r="A70" s="1460"/>
      <c r="B70" s="1463">
        <v>38930</v>
      </c>
      <c r="C70" s="27" t="s">
        <v>296</v>
      </c>
      <c r="D70" s="27" t="s">
        <v>254</v>
      </c>
      <c r="E70" s="190" t="s">
        <v>734</v>
      </c>
      <c r="F70" s="1231" t="s">
        <v>155</v>
      </c>
      <c r="G70" s="1227">
        <f t="shared" si="9"/>
        <v>73</v>
      </c>
      <c r="H70" s="782">
        <f>I70+J70+L70+K70+M70+O70+P70</f>
        <v>54</v>
      </c>
      <c r="I70" s="838"/>
      <c r="J70" s="196"/>
      <c r="K70" s="1221">
        <v>6</v>
      </c>
      <c r="L70" s="198"/>
      <c r="M70" s="218">
        <f>R70+AB70+AH70+AK70+AO70</f>
        <v>15</v>
      </c>
      <c r="N70" s="134">
        <f>T70+AC70+AI70+AM70</f>
        <v>25</v>
      </c>
      <c r="O70" s="485">
        <f t="shared" si="10"/>
        <v>33</v>
      </c>
      <c r="P70" s="219">
        <f>S70+U70+X70+AF70+AN70+AD70</f>
        <v>0</v>
      </c>
      <c r="Q70" s="771">
        <v>6</v>
      </c>
      <c r="R70" s="521"/>
      <c r="S70" s="522"/>
      <c r="T70" s="523"/>
      <c r="U70" s="665"/>
      <c r="V70" s="301" t="s">
        <v>68</v>
      </c>
      <c r="W70" s="301" t="s">
        <v>68</v>
      </c>
      <c r="X70" s="667"/>
      <c r="Y70" s="716"/>
      <c r="Z70" s="301" t="s">
        <v>68</v>
      </c>
      <c r="AA70" s="852"/>
      <c r="AB70" s="866"/>
      <c r="AC70" s="867"/>
      <c r="AD70" s="941"/>
      <c r="AE70" s="852"/>
      <c r="AF70" s="665"/>
      <c r="AG70" s="1096">
        <v>12</v>
      </c>
      <c r="AH70" s="1097"/>
      <c r="AI70" s="1098"/>
      <c r="AJ70" s="667" t="s">
        <v>68</v>
      </c>
      <c r="AK70" s="1204">
        <v>15</v>
      </c>
      <c r="AL70" s="1096">
        <v>15</v>
      </c>
      <c r="AM70" s="237">
        <v>25</v>
      </c>
      <c r="AN70" s="637"/>
      <c r="AO70" s="278"/>
      <c r="AP70" s="279"/>
      <c r="AQ70" s="279"/>
    </row>
    <row r="71" spans="1:43" ht="15">
      <c r="A71" s="1460"/>
      <c r="B71" s="1463">
        <v>38930</v>
      </c>
      <c r="C71" s="27" t="s">
        <v>706</v>
      </c>
      <c r="D71" s="27" t="s">
        <v>165</v>
      </c>
      <c r="E71" s="734" t="s">
        <v>707</v>
      </c>
      <c r="F71" s="1231" t="s">
        <v>155</v>
      </c>
      <c r="G71" s="1227">
        <f t="shared" si="9"/>
        <v>68</v>
      </c>
      <c r="H71" s="782">
        <f>I71+K71+M71+O71+15</f>
        <v>45</v>
      </c>
      <c r="I71" s="838"/>
      <c r="J71" s="199"/>
      <c r="K71" s="1221"/>
      <c r="L71" s="199"/>
      <c r="M71" s="1217">
        <f>R71+V71+W71+AB71+AH71+AK71+AO71</f>
        <v>12</v>
      </c>
      <c r="N71" s="134">
        <f>T71+AC71+AI71+AM71</f>
        <v>23</v>
      </c>
      <c r="O71" s="485">
        <f t="shared" si="10"/>
        <v>18</v>
      </c>
      <c r="P71" s="182">
        <f>S71+U71+X71+AF71+AN71+AD71</f>
        <v>15</v>
      </c>
      <c r="Q71" s="771"/>
      <c r="R71" s="521"/>
      <c r="S71" s="522"/>
      <c r="T71" s="523"/>
      <c r="U71" s="665"/>
      <c r="V71" s="301"/>
      <c r="W71" s="301"/>
      <c r="X71" s="667"/>
      <c r="Y71" s="716"/>
      <c r="Z71" s="301"/>
      <c r="AA71" s="852"/>
      <c r="AB71" s="866"/>
      <c r="AC71" s="867"/>
      <c r="AD71" s="940"/>
      <c r="AE71" s="852"/>
      <c r="AF71" s="665">
        <v>15</v>
      </c>
      <c r="AG71" s="1090">
        <v>10</v>
      </c>
      <c r="AH71" s="1074"/>
      <c r="AI71" s="1078">
        <v>8</v>
      </c>
      <c r="AJ71" s="667" t="s">
        <v>68</v>
      </c>
      <c r="AK71" s="1201">
        <v>12</v>
      </c>
      <c r="AL71" s="1090">
        <v>8</v>
      </c>
      <c r="AM71" s="237">
        <v>15</v>
      </c>
      <c r="AN71" s="768"/>
      <c r="AO71" s="769"/>
      <c r="AP71" s="770"/>
      <c r="AQ71" s="770"/>
    </row>
    <row r="72" spans="1:43" ht="15">
      <c r="A72" s="1460"/>
      <c r="B72" s="1463">
        <v>38930</v>
      </c>
      <c r="C72" s="27" t="s">
        <v>311</v>
      </c>
      <c r="D72" s="27" t="s">
        <v>246</v>
      </c>
      <c r="E72" s="190" t="s">
        <v>734</v>
      </c>
      <c r="F72" s="1231" t="s">
        <v>155</v>
      </c>
      <c r="G72" s="1227">
        <f t="shared" si="9"/>
        <v>66</v>
      </c>
      <c r="H72" s="782">
        <f>I72+K72+M72+O72+15</f>
        <v>31</v>
      </c>
      <c r="I72" s="838"/>
      <c r="J72" s="199"/>
      <c r="K72" s="1221"/>
      <c r="L72" s="199">
        <v>20</v>
      </c>
      <c r="M72" s="218">
        <f>R72+AB72+AH72+AK72+AO72</f>
        <v>16</v>
      </c>
      <c r="N72" s="134">
        <f>T72+AC72+AI72+AM72</f>
        <v>24</v>
      </c>
      <c r="O72" s="485">
        <f t="shared" si="10"/>
        <v>0</v>
      </c>
      <c r="P72" s="182">
        <f>S72+U72+X72+AF72+AN72+AD72</f>
        <v>26</v>
      </c>
      <c r="Q72" s="771"/>
      <c r="R72" s="521"/>
      <c r="S72" s="522">
        <v>6</v>
      </c>
      <c r="T72" s="523">
        <v>10</v>
      </c>
      <c r="U72" s="665"/>
      <c r="V72" s="301" t="s">
        <v>68</v>
      </c>
      <c r="W72" s="301" t="s">
        <v>68</v>
      </c>
      <c r="X72" s="667"/>
      <c r="Y72" s="716"/>
      <c r="Z72" s="301" t="s">
        <v>68</v>
      </c>
      <c r="AA72" s="852"/>
      <c r="AB72" s="866">
        <v>4</v>
      </c>
      <c r="AC72" s="867">
        <v>1</v>
      </c>
      <c r="AD72" s="941"/>
      <c r="AE72" s="852"/>
      <c r="AF72" s="665">
        <v>20</v>
      </c>
      <c r="AG72" s="1096"/>
      <c r="AH72" s="1097">
        <v>6</v>
      </c>
      <c r="AI72" s="1098">
        <v>12</v>
      </c>
      <c r="AJ72" s="667" t="s">
        <v>68</v>
      </c>
      <c r="AK72" s="1204">
        <v>6</v>
      </c>
      <c r="AL72" s="1096"/>
      <c r="AM72" s="237">
        <v>1</v>
      </c>
      <c r="AN72" s="637"/>
      <c r="AO72" s="278"/>
      <c r="AP72" s="279"/>
      <c r="AQ72" s="279"/>
    </row>
    <row r="73" spans="1:43" ht="15">
      <c r="A73" s="1460"/>
      <c r="B73" s="1463">
        <v>38930</v>
      </c>
      <c r="C73" s="27" t="s">
        <v>290</v>
      </c>
      <c r="D73" s="27" t="s">
        <v>85</v>
      </c>
      <c r="E73" s="190" t="s">
        <v>53</v>
      </c>
      <c r="F73" s="1231" t="s">
        <v>155</v>
      </c>
      <c r="G73" s="1227">
        <f t="shared" si="9"/>
        <v>62</v>
      </c>
      <c r="H73" s="782">
        <f>I73+J73+L73+K73+M73+O73+P73</f>
        <v>48</v>
      </c>
      <c r="I73" s="838"/>
      <c r="J73" s="196"/>
      <c r="K73" s="1221">
        <v>8</v>
      </c>
      <c r="L73" s="198">
        <v>4</v>
      </c>
      <c r="M73" s="218">
        <f>R73+AB73+AH73+AK73+AO73</f>
        <v>12</v>
      </c>
      <c r="N73" s="134">
        <f>T73+AC73+AI73+AM73</f>
        <v>26</v>
      </c>
      <c r="O73" s="485">
        <f t="shared" si="10"/>
        <v>24</v>
      </c>
      <c r="P73" s="219">
        <f>S73+U73+X73+AF73+AN73+AD73</f>
        <v>0</v>
      </c>
      <c r="Q73" s="771"/>
      <c r="R73" s="521"/>
      <c r="S73" s="522"/>
      <c r="T73" s="523"/>
      <c r="U73" s="665"/>
      <c r="V73" s="301" t="s">
        <v>68</v>
      </c>
      <c r="W73" s="301" t="s">
        <v>68</v>
      </c>
      <c r="X73" s="667"/>
      <c r="Y73" s="716"/>
      <c r="Z73" s="301" t="s">
        <v>68</v>
      </c>
      <c r="AA73" s="852"/>
      <c r="AB73" s="866"/>
      <c r="AC73" s="867"/>
      <c r="AD73" s="941"/>
      <c r="AE73" s="852"/>
      <c r="AF73" s="665"/>
      <c r="AG73" s="1096">
        <v>4</v>
      </c>
      <c r="AH73" s="1097">
        <v>8</v>
      </c>
      <c r="AI73" s="1098">
        <v>6</v>
      </c>
      <c r="AJ73" s="667" t="s">
        <v>68</v>
      </c>
      <c r="AK73" s="1204">
        <v>4</v>
      </c>
      <c r="AL73" s="1096">
        <v>20</v>
      </c>
      <c r="AM73" s="237">
        <v>20</v>
      </c>
      <c r="AN73" s="637"/>
      <c r="AO73" s="278"/>
      <c r="AP73" s="279"/>
      <c r="AQ73" s="279"/>
    </row>
    <row r="74" spans="1:43" ht="15.75" thickBot="1">
      <c r="A74" s="1461"/>
      <c r="B74" s="1464">
        <v>38930</v>
      </c>
      <c r="C74" s="192" t="s">
        <v>276</v>
      </c>
      <c r="D74" s="192" t="s">
        <v>161</v>
      </c>
      <c r="E74" s="639" t="s">
        <v>5</v>
      </c>
      <c r="F74" s="1232" t="s">
        <v>155</v>
      </c>
      <c r="G74" s="1228">
        <f t="shared" si="9"/>
        <v>22</v>
      </c>
      <c r="H74" s="1025">
        <f>I74+J74+L74+K74+M74+O74+P74</f>
        <v>37</v>
      </c>
      <c r="I74" s="913"/>
      <c r="J74" s="643"/>
      <c r="K74" s="1222">
        <v>25</v>
      </c>
      <c r="L74" s="645"/>
      <c r="M74" s="218">
        <f>R74+AB74+AH74+AK74+AO74</f>
        <v>0</v>
      </c>
      <c r="N74" s="183">
        <f>T74+AC74+AI74+AM74</f>
        <v>10</v>
      </c>
      <c r="O74" s="486">
        <f t="shared" si="10"/>
        <v>12</v>
      </c>
      <c r="P74" s="588">
        <f>S74+U74+X74+AF74+AN74+AD74</f>
        <v>0</v>
      </c>
      <c r="Q74" s="916"/>
      <c r="R74" s="900"/>
      <c r="S74" s="901"/>
      <c r="T74" s="902"/>
      <c r="U74" s="903"/>
      <c r="V74" s="389" t="s">
        <v>68</v>
      </c>
      <c r="W74" s="389" t="s">
        <v>68</v>
      </c>
      <c r="X74" s="668"/>
      <c r="Y74" s="904"/>
      <c r="Z74" s="389" t="s">
        <v>68</v>
      </c>
      <c r="AA74" s="853"/>
      <c r="AB74" s="905"/>
      <c r="AC74" s="906"/>
      <c r="AD74" s="942"/>
      <c r="AE74" s="853"/>
      <c r="AF74" s="903"/>
      <c r="AG74" s="1211"/>
      <c r="AH74" s="1212"/>
      <c r="AI74" s="1213"/>
      <c r="AJ74" s="668" t="s">
        <v>68</v>
      </c>
      <c r="AK74" s="1214"/>
      <c r="AL74" s="1211">
        <v>12</v>
      </c>
      <c r="AM74" s="745">
        <v>10</v>
      </c>
      <c r="AN74" s="911"/>
      <c r="AO74" s="476"/>
      <c r="AP74" s="477"/>
      <c r="AQ74" s="477"/>
    </row>
    <row r="75" ht="15.75" thickBot="1"/>
    <row r="76" spans="1:43" ht="15">
      <c r="A76" s="1459"/>
      <c r="B76" s="1456">
        <v>41487</v>
      </c>
      <c r="C76" s="1321" t="s">
        <v>351</v>
      </c>
      <c r="D76" s="809" t="s">
        <v>6</v>
      </c>
      <c r="E76" s="835" t="s">
        <v>53</v>
      </c>
      <c r="F76" s="1102" t="s">
        <v>630</v>
      </c>
      <c r="G76" s="1226">
        <f aca="true" t="shared" si="11" ref="G76:G83">M76+N76+O76+P76</f>
        <v>87</v>
      </c>
      <c r="H76" s="1024">
        <f>I76+K76+M76+O76+20</f>
        <v>66</v>
      </c>
      <c r="I76" s="837"/>
      <c r="J76" s="1316"/>
      <c r="K76" s="1254">
        <v>2</v>
      </c>
      <c r="L76" s="777"/>
      <c r="M76" s="1217">
        <f>R76+V76+W76+AB76+AH76+AK76+AO76</f>
        <v>12</v>
      </c>
      <c r="N76" s="773">
        <f>T76+Z76+AC76+AI76+AM76+AQ76</f>
        <v>20</v>
      </c>
      <c r="O76" s="774">
        <f aca="true" t="shared" si="12" ref="O76:O88">Q76+Y76+AA76+AE76+AG76+AL76+AP76</f>
        <v>32</v>
      </c>
      <c r="P76" s="391">
        <f>U76+S76+X76+AF76+AN76+AD76</f>
        <v>23</v>
      </c>
      <c r="Q76" s="589"/>
      <c r="R76" s="591"/>
      <c r="S76" s="593"/>
      <c r="T76" s="595"/>
      <c r="U76" s="666">
        <v>15</v>
      </c>
      <c r="V76" s="591">
        <v>12</v>
      </c>
      <c r="W76" s="591"/>
      <c r="X76" s="593">
        <v>8</v>
      </c>
      <c r="Y76" s="1130">
        <v>20</v>
      </c>
      <c r="Z76" s="595">
        <v>20</v>
      </c>
      <c r="AA76" s="1130"/>
      <c r="AB76" s="591"/>
      <c r="AC76" s="758"/>
      <c r="AD76" s="388"/>
      <c r="AE76" s="1010"/>
      <c r="AF76" s="666"/>
      <c r="AG76" s="715"/>
      <c r="AH76" s="591"/>
      <c r="AI76" s="595"/>
      <c r="AJ76" s="593" t="s">
        <v>68</v>
      </c>
      <c r="AK76" s="593"/>
      <c r="AL76" s="1130"/>
      <c r="AM76" s="595"/>
      <c r="AN76" s="593"/>
      <c r="AO76" s="591"/>
      <c r="AP76" s="1130">
        <v>12</v>
      </c>
      <c r="AQ76" s="595"/>
    </row>
    <row r="77" spans="1:43" ht="15">
      <c r="A77" s="1460"/>
      <c r="B77" s="1457">
        <v>41487</v>
      </c>
      <c r="C77" s="1143" t="s">
        <v>446</v>
      </c>
      <c r="D77" s="66" t="s">
        <v>447</v>
      </c>
      <c r="E77" s="364" t="s">
        <v>54</v>
      </c>
      <c r="F77" s="597" t="s">
        <v>630</v>
      </c>
      <c r="G77" s="1227">
        <f t="shared" si="11"/>
        <v>102</v>
      </c>
      <c r="H77" s="372">
        <f>I77+J77+K77+L77+M77+O77+P77</f>
        <v>67</v>
      </c>
      <c r="I77" s="370"/>
      <c r="J77" s="178"/>
      <c r="K77" s="406"/>
      <c r="L77" s="779"/>
      <c r="M77" s="1217">
        <f>R77+V77+W77+AB77+AH77+AK77+AO77</f>
        <v>35</v>
      </c>
      <c r="N77" s="134">
        <f>T77+Z77+AC77+AI77+AM77+AQ77</f>
        <v>35</v>
      </c>
      <c r="O77" s="485">
        <f t="shared" si="12"/>
        <v>18</v>
      </c>
      <c r="P77" s="150">
        <f>U77+S77+X77+AF77+AN77+AD77</f>
        <v>14</v>
      </c>
      <c r="Q77" s="574"/>
      <c r="R77" s="412"/>
      <c r="S77" s="67"/>
      <c r="T77" s="543"/>
      <c r="U77" s="67"/>
      <c r="V77" s="72"/>
      <c r="W77" s="72"/>
      <c r="X77" s="63"/>
      <c r="Y77" s="649"/>
      <c r="Z77" s="237"/>
      <c r="AA77" s="649"/>
      <c r="AB77" s="412"/>
      <c r="AC77" s="543"/>
      <c r="AD77" s="63"/>
      <c r="AE77" s="718"/>
      <c r="AF77" s="63">
        <v>2</v>
      </c>
      <c r="AG77" s="649">
        <v>4</v>
      </c>
      <c r="AH77" s="72"/>
      <c r="AI77" s="237"/>
      <c r="AJ77" s="65" t="s">
        <v>68</v>
      </c>
      <c r="AK77" s="72">
        <v>20</v>
      </c>
      <c r="AL77" s="649">
        <v>4</v>
      </c>
      <c r="AM77" s="237">
        <v>15</v>
      </c>
      <c r="AN77" s="63">
        <v>12</v>
      </c>
      <c r="AO77" s="72">
        <v>15</v>
      </c>
      <c r="AP77" s="649">
        <v>10</v>
      </c>
      <c r="AQ77" s="237">
        <v>20</v>
      </c>
    </row>
    <row r="78" spans="1:43" ht="15">
      <c r="A78" s="1460"/>
      <c r="B78" s="1457">
        <v>41487</v>
      </c>
      <c r="C78" s="1143" t="s">
        <v>324</v>
      </c>
      <c r="D78" s="66" t="s">
        <v>238</v>
      </c>
      <c r="E78" s="364" t="s">
        <v>532</v>
      </c>
      <c r="F78" s="597" t="s">
        <v>630</v>
      </c>
      <c r="G78" s="1227">
        <f t="shared" si="11"/>
        <v>50</v>
      </c>
      <c r="H78" s="372">
        <f>I78+J78+K78+L78+M78+O78+P78</f>
        <v>62</v>
      </c>
      <c r="I78" s="370"/>
      <c r="J78" s="178"/>
      <c r="K78" s="406">
        <v>20</v>
      </c>
      <c r="L78" s="779">
        <v>8</v>
      </c>
      <c r="M78" s="1217">
        <f>R78+V78+W78+AB78+AH78+AK78+AO78</f>
        <v>16</v>
      </c>
      <c r="N78" s="134">
        <f>T78+Z78+AC78+AI78+AM78+AQ78</f>
        <v>16</v>
      </c>
      <c r="O78" s="485">
        <f t="shared" si="12"/>
        <v>2</v>
      </c>
      <c r="P78" s="150">
        <f>U78+S78+X78+AF78+AN78+AD78</f>
        <v>16</v>
      </c>
      <c r="Q78" s="574"/>
      <c r="R78" s="412"/>
      <c r="S78" s="67">
        <v>2</v>
      </c>
      <c r="T78" s="543"/>
      <c r="U78" s="67"/>
      <c r="V78" s="412"/>
      <c r="W78" s="412">
        <v>4</v>
      </c>
      <c r="X78" s="67"/>
      <c r="Y78" s="718"/>
      <c r="Z78" s="543"/>
      <c r="AA78" s="718"/>
      <c r="AB78" s="412"/>
      <c r="AC78" s="543"/>
      <c r="AD78" s="63">
        <v>6</v>
      </c>
      <c r="AE78" s="718"/>
      <c r="AF78" s="67"/>
      <c r="AG78" s="718">
        <v>2</v>
      </c>
      <c r="AH78" s="412"/>
      <c r="AI78" s="543"/>
      <c r="AJ78" s="65" t="s">
        <v>68</v>
      </c>
      <c r="AK78" s="412">
        <v>4</v>
      </c>
      <c r="AL78" s="718"/>
      <c r="AM78" s="543">
        <v>6</v>
      </c>
      <c r="AN78" s="67">
        <v>8</v>
      </c>
      <c r="AO78" s="412">
        <v>8</v>
      </c>
      <c r="AP78" s="718"/>
      <c r="AQ78" s="543">
        <v>10</v>
      </c>
    </row>
    <row r="79" spans="1:43" ht="15">
      <c r="A79" s="1460"/>
      <c r="B79" s="1457">
        <v>41487</v>
      </c>
      <c r="C79" s="1322" t="s">
        <v>430</v>
      </c>
      <c r="D79" s="69" t="s">
        <v>431</v>
      </c>
      <c r="E79" s="365" t="s">
        <v>62</v>
      </c>
      <c r="F79" s="597" t="s">
        <v>510</v>
      </c>
      <c r="G79" s="519">
        <f t="shared" si="11"/>
        <v>80</v>
      </c>
      <c r="H79" s="372">
        <f>I79+K79+M79+O79+20</f>
        <v>72</v>
      </c>
      <c r="I79" s="673"/>
      <c r="J79" s="610"/>
      <c r="K79" s="406"/>
      <c r="L79" s="778"/>
      <c r="M79" s="1217">
        <f>R79+V79+W79+AB79+AH79+AK79+AO79</f>
        <v>30</v>
      </c>
      <c r="N79" s="134">
        <f>T79+Z79+AC79+AI79+AM79</f>
        <v>8</v>
      </c>
      <c r="O79" s="485">
        <f t="shared" si="12"/>
        <v>22</v>
      </c>
      <c r="P79" s="182">
        <f>S79+U79+X79+AF79+AN79+AD79</f>
        <v>20</v>
      </c>
      <c r="Q79" s="515"/>
      <c r="R79" s="74"/>
      <c r="S79" s="65"/>
      <c r="T79" s="238"/>
      <c r="U79" s="67"/>
      <c r="V79" s="733"/>
      <c r="W79" s="74"/>
      <c r="X79" s="65"/>
      <c r="Y79" s="650"/>
      <c r="Z79" s="238"/>
      <c r="AA79" s="650">
        <v>2</v>
      </c>
      <c r="AB79" s="733">
        <v>4</v>
      </c>
      <c r="AC79" s="543">
        <v>2</v>
      </c>
      <c r="AD79" s="65">
        <v>20</v>
      </c>
      <c r="AE79" s="718">
        <v>8</v>
      </c>
      <c r="AF79" s="67"/>
      <c r="AG79" s="649"/>
      <c r="AH79" s="733"/>
      <c r="AI79" s="238"/>
      <c r="AJ79" s="65" t="s">
        <v>68</v>
      </c>
      <c r="AK79" s="74">
        <v>6</v>
      </c>
      <c r="AL79" s="650">
        <v>4</v>
      </c>
      <c r="AM79" s="238">
        <v>6</v>
      </c>
      <c r="AN79" s="65"/>
      <c r="AO79" s="74">
        <v>20</v>
      </c>
      <c r="AP79" s="650">
        <v>8</v>
      </c>
      <c r="AQ79" s="238"/>
    </row>
    <row r="80" spans="1:43" ht="15">
      <c r="A80" s="1460"/>
      <c r="B80" s="1457">
        <v>41487</v>
      </c>
      <c r="C80" s="1322" t="s">
        <v>433</v>
      </c>
      <c r="D80" s="69" t="s">
        <v>142</v>
      </c>
      <c r="E80" s="365" t="s">
        <v>5</v>
      </c>
      <c r="F80" s="597" t="s">
        <v>510</v>
      </c>
      <c r="G80" s="519">
        <f t="shared" si="11"/>
        <v>69</v>
      </c>
      <c r="H80" s="372">
        <f>I80+J80+K80+L80+M80+O80+P80</f>
        <v>49</v>
      </c>
      <c r="I80" s="673"/>
      <c r="J80" s="611"/>
      <c r="K80" s="406"/>
      <c r="L80" s="779"/>
      <c r="M80" s="1217">
        <f>R80+V80+W80+AB80+AH80+AK80+AO80</f>
        <v>0</v>
      </c>
      <c r="N80" s="134">
        <f>T80+Z80+AC80+AI80+AM80</f>
        <v>20</v>
      </c>
      <c r="O80" s="485">
        <f t="shared" si="12"/>
        <v>26</v>
      </c>
      <c r="P80" s="150">
        <f>U80+S80+X80+AF80+AN80+AD80</f>
        <v>23</v>
      </c>
      <c r="Q80" s="515"/>
      <c r="R80" s="74"/>
      <c r="S80" s="65"/>
      <c r="T80" s="238"/>
      <c r="U80" s="67"/>
      <c r="V80" s="733"/>
      <c r="W80" s="74"/>
      <c r="X80" s="65"/>
      <c r="Y80" s="650"/>
      <c r="Z80" s="238"/>
      <c r="AA80" s="650"/>
      <c r="AB80" s="733"/>
      <c r="AC80" s="543"/>
      <c r="AD80" s="65">
        <v>15</v>
      </c>
      <c r="AE80" s="718"/>
      <c r="AF80" s="67"/>
      <c r="AG80" s="649">
        <v>2</v>
      </c>
      <c r="AH80" s="733"/>
      <c r="AI80" s="238"/>
      <c r="AJ80" s="65" t="s">
        <v>68</v>
      </c>
      <c r="AK80" s="74"/>
      <c r="AL80" s="650">
        <v>20</v>
      </c>
      <c r="AM80" s="238">
        <v>20</v>
      </c>
      <c r="AN80" s="65">
        <v>8</v>
      </c>
      <c r="AO80" s="74"/>
      <c r="AP80" s="650">
        <v>4</v>
      </c>
      <c r="AQ80" s="238">
        <v>8</v>
      </c>
    </row>
    <row r="81" spans="1:43" ht="15">
      <c r="A81" s="1460"/>
      <c r="B81" s="1457">
        <v>41487</v>
      </c>
      <c r="C81" s="1322" t="s">
        <v>493</v>
      </c>
      <c r="D81" s="69" t="s">
        <v>57</v>
      </c>
      <c r="E81" s="365" t="s">
        <v>53</v>
      </c>
      <c r="F81" s="597" t="s">
        <v>510</v>
      </c>
      <c r="G81" s="519">
        <f t="shared" si="11"/>
        <v>69</v>
      </c>
      <c r="H81" s="372">
        <f>I81+J81+K81+L81+M81+O81+P81</f>
        <v>49</v>
      </c>
      <c r="I81" s="673"/>
      <c r="J81" s="611"/>
      <c r="K81" s="406"/>
      <c r="L81" s="779"/>
      <c r="M81" s="1217">
        <f>R81+V81+W81+AB81+AH81+AK81+AO81</f>
        <v>15</v>
      </c>
      <c r="N81" s="134">
        <f>T81+Z81+AC81+AI81+AM81</f>
        <v>20</v>
      </c>
      <c r="O81" s="485">
        <f t="shared" si="12"/>
        <v>34</v>
      </c>
      <c r="P81" s="150">
        <f>U81+S81+X81+AF81+AN81+AD81</f>
        <v>0</v>
      </c>
      <c r="Q81" s="515"/>
      <c r="R81" s="74"/>
      <c r="S81" s="65"/>
      <c r="T81" s="238"/>
      <c r="U81" s="67"/>
      <c r="V81" s="733"/>
      <c r="W81" s="74"/>
      <c r="X81" s="65"/>
      <c r="Y81" s="650"/>
      <c r="Z81" s="238"/>
      <c r="AA81" s="650">
        <v>4</v>
      </c>
      <c r="AB81" s="733">
        <v>15</v>
      </c>
      <c r="AC81" s="543">
        <v>20</v>
      </c>
      <c r="AD81" s="65"/>
      <c r="AE81" s="718"/>
      <c r="AF81" s="67"/>
      <c r="AG81" s="649"/>
      <c r="AH81" s="733"/>
      <c r="AI81" s="238"/>
      <c r="AJ81" s="65" t="s">
        <v>68</v>
      </c>
      <c r="AK81" s="74"/>
      <c r="AL81" s="650">
        <v>10</v>
      </c>
      <c r="AM81" s="238"/>
      <c r="AN81" s="65"/>
      <c r="AO81" s="74"/>
      <c r="AP81" s="650">
        <v>20</v>
      </c>
      <c r="AQ81" s="238">
        <v>6</v>
      </c>
    </row>
    <row r="82" spans="1:43" ht="15">
      <c r="A82" s="1460"/>
      <c r="B82" s="1457">
        <v>41487</v>
      </c>
      <c r="C82" s="1323" t="s">
        <v>454</v>
      </c>
      <c r="D82" s="27" t="s">
        <v>539</v>
      </c>
      <c r="E82" s="496" t="s">
        <v>54</v>
      </c>
      <c r="F82" s="193" t="s">
        <v>155</v>
      </c>
      <c r="G82" s="1227">
        <f t="shared" si="11"/>
        <v>84</v>
      </c>
      <c r="H82" s="782">
        <f>I82+J82+L82+K82+M82+O82+P82</f>
        <v>51</v>
      </c>
      <c r="I82" s="838"/>
      <c r="J82" s="196"/>
      <c r="K82" s="1221"/>
      <c r="L82" s="198"/>
      <c r="M82" s="218">
        <f>R82+AB82+AH82+AK82+AO82</f>
        <v>6</v>
      </c>
      <c r="N82" s="134">
        <f>T82+AC82+AI82+AM82+AQ82</f>
        <v>33</v>
      </c>
      <c r="O82" s="485">
        <f t="shared" si="12"/>
        <v>33</v>
      </c>
      <c r="P82" s="219">
        <f aca="true" t="shared" si="13" ref="P82:P88">S82+U82+X82+AF82+AN82+AD82</f>
        <v>12</v>
      </c>
      <c r="Q82" s="771"/>
      <c r="R82" s="521"/>
      <c r="S82" s="522"/>
      <c r="T82" s="523"/>
      <c r="U82" s="665">
        <v>6</v>
      </c>
      <c r="V82" s="301" t="s">
        <v>68</v>
      </c>
      <c r="W82" s="301" t="s">
        <v>68</v>
      </c>
      <c r="X82" s="667"/>
      <c r="Y82" s="716">
        <v>8</v>
      </c>
      <c r="Z82" s="301" t="s">
        <v>68</v>
      </c>
      <c r="AA82" s="852"/>
      <c r="AB82" s="866"/>
      <c r="AC82" s="867"/>
      <c r="AD82" s="941"/>
      <c r="AE82" s="852"/>
      <c r="AF82" s="665"/>
      <c r="AG82" s="1096"/>
      <c r="AH82" s="1097"/>
      <c r="AI82" s="1098"/>
      <c r="AJ82" s="667" t="s">
        <v>68</v>
      </c>
      <c r="AK82" s="1204"/>
      <c r="AL82" s="1096">
        <v>10</v>
      </c>
      <c r="AM82" s="237">
        <v>8</v>
      </c>
      <c r="AN82" s="667">
        <v>6</v>
      </c>
      <c r="AO82" s="602">
        <v>6</v>
      </c>
      <c r="AP82" s="1093">
        <v>15</v>
      </c>
      <c r="AQ82" s="1310">
        <v>25</v>
      </c>
    </row>
    <row r="83" spans="1:49" ht="15">
      <c r="A83" s="1460"/>
      <c r="B83" s="1457">
        <v>41487</v>
      </c>
      <c r="C83" s="1323" t="s">
        <v>299</v>
      </c>
      <c r="D83" s="27" t="s">
        <v>484</v>
      </c>
      <c r="E83" s="496" t="s">
        <v>62</v>
      </c>
      <c r="F83" s="193" t="s">
        <v>155</v>
      </c>
      <c r="G83" s="172">
        <f t="shared" si="11"/>
        <v>29</v>
      </c>
      <c r="H83" s="194">
        <f>I83+K83+M83+O83+15</f>
        <v>29</v>
      </c>
      <c r="I83" s="195"/>
      <c r="J83" s="199"/>
      <c r="K83" s="197"/>
      <c r="L83" s="199"/>
      <c r="M83" s="218">
        <f>R83+AB83+AH83+AK83+AO83</f>
        <v>0</v>
      </c>
      <c r="N83" s="1307">
        <f>T83+AC83+AI83+AM83+AQ83</f>
        <v>0</v>
      </c>
      <c r="O83" s="1309">
        <f t="shared" si="12"/>
        <v>14</v>
      </c>
      <c r="P83" s="182">
        <f>S83+U83+X83+AF83+AN83+AD83</f>
        <v>15</v>
      </c>
      <c r="Q83" s="538"/>
      <c r="R83" s="521"/>
      <c r="S83" s="522"/>
      <c r="T83" s="523"/>
      <c r="U83" s="665"/>
      <c r="V83" s="305" t="s">
        <v>68</v>
      </c>
      <c r="W83" s="305" t="s">
        <v>68</v>
      </c>
      <c r="X83" s="305"/>
      <c r="Y83" s="305"/>
      <c r="Z83" s="305" t="s">
        <v>68</v>
      </c>
      <c r="AA83" s="849"/>
      <c r="AB83" s="855"/>
      <c r="AC83" s="858"/>
      <c r="AD83" s="941">
        <v>15</v>
      </c>
      <c r="AE83" s="849"/>
      <c r="AF83" s="1085"/>
      <c r="AG83" s="1089"/>
      <c r="AH83" s="1072"/>
      <c r="AI83" s="1077"/>
      <c r="AJ83" s="1073" t="s">
        <v>68</v>
      </c>
      <c r="AK83" s="1199"/>
      <c r="AL83" s="1089">
        <v>2</v>
      </c>
      <c r="AM83" s="736"/>
      <c r="AN83" s="1073"/>
      <c r="AO83" s="1304"/>
      <c r="AP83" s="1300">
        <v>12</v>
      </c>
      <c r="AQ83" s="1310"/>
      <c r="AR83" s="290"/>
      <c r="AS83" s="290"/>
      <c r="AT83" s="290"/>
      <c r="AU83" s="290"/>
      <c r="AV83" s="290"/>
      <c r="AW83" s="290"/>
    </row>
    <row r="84" spans="1:43" ht="15">
      <c r="A84" s="1460"/>
      <c r="B84" s="1457">
        <v>41487</v>
      </c>
      <c r="C84" s="1048" t="s">
        <v>682</v>
      </c>
      <c r="D84" s="90" t="s">
        <v>683</v>
      </c>
      <c r="E84" s="367" t="s">
        <v>444</v>
      </c>
      <c r="F84" s="193" t="s">
        <v>155</v>
      </c>
      <c r="G84" s="1325">
        <f>SUM(M84:P84)</f>
        <v>42</v>
      </c>
      <c r="H84" s="184">
        <f>I84+J84+K84+L84+M84+O84+P84</f>
        <v>30</v>
      </c>
      <c r="I84" s="213"/>
      <c r="J84" s="214"/>
      <c r="K84" s="216"/>
      <c r="L84" s="215"/>
      <c r="M84" s="1217">
        <f>R84+V84+W84+AB84+AH84+AK84+AO84</f>
        <v>10</v>
      </c>
      <c r="N84" s="473">
        <f>T84+Z84+AC84+AI84+AM84</f>
        <v>12</v>
      </c>
      <c r="O84" s="488">
        <f t="shared" si="12"/>
        <v>10</v>
      </c>
      <c r="P84" s="219">
        <f t="shared" si="13"/>
        <v>10</v>
      </c>
      <c r="Q84" s="574"/>
      <c r="R84" s="551"/>
      <c r="S84" s="67"/>
      <c r="T84" s="543"/>
      <c r="U84" s="67"/>
      <c r="V84" s="551"/>
      <c r="W84" s="412"/>
      <c r="X84" s="67"/>
      <c r="Y84" s="718"/>
      <c r="Z84" s="543"/>
      <c r="AA84" s="718"/>
      <c r="AB84" s="551"/>
      <c r="AC84" s="543"/>
      <c r="AD84" s="65">
        <v>10</v>
      </c>
      <c r="AE84" s="574"/>
      <c r="AF84" s="67"/>
      <c r="AG84" s="718"/>
      <c r="AH84" s="551"/>
      <c r="AI84" s="543"/>
      <c r="AJ84" s="63" t="s">
        <v>68</v>
      </c>
      <c r="AK84" s="412">
        <v>2</v>
      </c>
      <c r="AL84" s="718">
        <v>10</v>
      </c>
      <c r="AM84" s="543">
        <v>12</v>
      </c>
      <c r="AN84" s="67"/>
      <c r="AO84" s="412">
        <v>8</v>
      </c>
      <c r="AP84" s="718"/>
      <c r="AQ84" s="543"/>
    </row>
    <row r="85" spans="1:43" ht="15">
      <c r="A85" s="1460"/>
      <c r="B85" s="1457">
        <v>41487</v>
      </c>
      <c r="C85" s="1323" t="s">
        <v>805</v>
      </c>
      <c r="D85" s="27" t="s">
        <v>804</v>
      </c>
      <c r="E85" s="496" t="s">
        <v>16</v>
      </c>
      <c r="F85" s="193" t="s">
        <v>155</v>
      </c>
      <c r="G85" s="1227">
        <f>M85+N85+O85+P85</f>
        <v>60</v>
      </c>
      <c r="H85" s="782">
        <f>I85+K85+M85+O85+15</f>
        <v>35</v>
      </c>
      <c r="I85" s="838"/>
      <c r="J85" s="199"/>
      <c r="K85" s="1221"/>
      <c r="L85" s="199"/>
      <c r="M85" s="218">
        <f>R85+AB85+AH85+AK85+AO85</f>
        <v>20</v>
      </c>
      <c r="N85" s="134">
        <f>T85+AC85+AI85+AM85+AQ85</f>
        <v>20</v>
      </c>
      <c r="O85" s="485">
        <f t="shared" si="12"/>
        <v>0</v>
      </c>
      <c r="P85" s="182">
        <f t="shared" si="13"/>
        <v>20</v>
      </c>
      <c r="Q85" s="771"/>
      <c r="R85" s="521"/>
      <c r="S85" s="522"/>
      <c r="T85" s="523"/>
      <c r="U85" s="67"/>
      <c r="V85" s="305" t="s">
        <v>68</v>
      </c>
      <c r="W85" s="305" t="s">
        <v>68</v>
      </c>
      <c r="X85" s="305"/>
      <c r="Y85" s="305"/>
      <c r="Z85" s="305" t="s">
        <v>68</v>
      </c>
      <c r="AA85" s="649"/>
      <c r="AB85" s="412"/>
      <c r="AC85" s="543"/>
      <c r="AD85" s="63"/>
      <c r="AE85" s="718"/>
      <c r="AF85" s="63"/>
      <c r="AG85" s="649"/>
      <c r="AH85" s="72"/>
      <c r="AI85" s="237"/>
      <c r="AJ85" s="667" t="s">
        <v>68</v>
      </c>
      <c r="AK85" s="72"/>
      <c r="AL85" s="649"/>
      <c r="AM85" s="237"/>
      <c r="AN85" s="63">
        <v>20</v>
      </c>
      <c r="AO85" s="72">
        <v>20</v>
      </c>
      <c r="AP85" s="649"/>
      <c r="AQ85" s="237">
        <v>20</v>
      </c>
    </row>
    <row r="86" spans="1:43" ht="15">
      <c r="A86" s="1460"/>
      <c r="B86" s="1457">
        <v>41487</v>
      </c>
      <c r="C86" s="1323" t="s">
        <v>637</v>
      </c>
      <c r="D86" s="27" t="s">
        <v>152</v>
      </c>
      <c r="E86" s="364" t="s">
        <v>5</v>
      </c>
      <c r="F86" s="193" t="s">
        <v>155</v>
      </c>
      <c r="G86" s="1227">
        <f>M86+N86+O86+P86</f>
        <v>52</v>
      </c>
      <c r="H86" s="782">
        <f>I86+J86+L86+K86+M86+O86+P86</f>
        <v>32</v>
      </c>
      <c r="I86" s="838"/>
      <c r="J86" s="196"/>
      <c r="K86" s="1221"/>
      <c r="L86" s="198"/>
      <c r="M86" s="218">
        <f>R86+AB86+AH86+AK86+AO86</f>
        <v>2</v>
      </c>
      <c r="N86" s="134">
        <f>T86+AC86+AI86+AM86+AQ86</f>
        <v>20</v>
      </c>
      <c r="O86" s="485">
        <f t="shared" si="12"/>
        <v>30</v>
      </c>
      <c r="P86" s="219">
        <f t="shared" si="13"/>
        <v>0</v>
      </c>
      <c r="Q86" s="771"/>
      <c r="R86" s="521"/>
      <c r="S86" s="522"/>
      <c r="T86" s="523"/>
      <c r="U86" s="665"/>
      <c r="V86" s="305" t="s">
        <v>68</v>
      </c>
      <c r="W86" s="305" t="s">
        <v>68</v>
      </c>
      <c r="X86" s="305"/>
      <c r="Y86" s="305"/>
      <c r="Z86" s="305" t="s">
        <v>68</v>
      </c>
      <c r="AA86" s="852">
        <v>4</v>
      </c>
      <c r="AB86" s="866">
        <v>2</v>
      </c>
      <c r="AC86" s="867">
        <v>4</v>
      </c>
      <c r="AD86" s="940"/>
      <c r="AE86" s="852">
        <v>10</v>
      </c>
      <c r="AF86" s="665"/>
      <c r="AG86" s="1090"/>
      <c r="AH86" s="1074"/>
      <c r="AI86" s="1078"/>
      <c r="AJ86" s="667" t="s">
        <v>68</v>
      </c>
      <c r="AK86" s="1201"/>
      <c r="AL86" s="1090">
        <v>6</v>
      </c>
      <c r="AM86" s="237">
        <v>4</v>
      </c>
      <c r="AN86" s="1311"/>
      <c r="AO86" s="1312"/>
      <c r="AP86" s="1313">
        <v>10</v>
      </c>
      <c r="AQ86" s="1314">
        <v>12</v>
      </c>
    </row>
    <row r="87" spans="1:43" ht="15">
      <c r="A87" s="1460"/>
      <c r="B87" s="1457">
        <v>41487</v>
      </c>
      <c r="C87" s="1048" t="s">
        <v>791</v>
      </c>
      <c r="D87" s="90" t="s">
        <v>792</v>
      </c>
      <c r="E87" s="364" t="s">
        <v>236</v>
      </c>
      <c r="F87" s="193" t="s">
        <v>155</v>
      </c>
      <c r="G87" s="519">
        <f>SUM(M87:P87)</f>
        <v>35</v>
      </c>
      <c r="H87" s="840">
        <f>I87+J87+K87+L87+M87+O87+P87</f>
        <v>35</v>
      </c>
      <c r="I87" s="1318"/>
      <c r="J87" s="214"/>
      <c r="K87" s="1315"/>
      <c r="L87" s="215"/>
      <c r="M87" s="1217">
        <f>R87+V87+W87+AB87+AH87+AK87+AO87</f>
        <v>0</v>
      </c>
      <c r="N87" s="473">
        <f>T87+Z87+AC87+AI87+AM87</f>
        <v>0</v>
      </c>
      <c r="O87" s="828">
        <f t="shared" si="12"/>
        <v>35</v>
      </c>
      <c r="P87" s="219">
        <f t="shared" si="13"/>
        <v>0</v>
      </c>
      <c r="Q87" s="574"/>
      <c r="R87" s="551"/>
      <c r="S87" s="67"/>
      <c r="T87" s="543"/>
      <c r="U87" s="67"/>
      <c r="V87" s="551"/>
      <c r="W87" s="412"/>
      <c r="X87" s="67"/>
      <c r="Y87" s="718"/>
      <c r="Z87" s="543"/>
      <c r="AA87" s="718"/>
      <c r="AB87" s="551"/>
      <c r="AC87" s="543"/>
      <c r="AD87" s="65"/>
      <c r="AE87" s="718"/>
      <c r="AF87" s="67"/>
      <c r="AG87" s="718"/>
      <c r="AH87" s="551"/>
      <c r="AI87" s="543"/>
      <c r="AJ87" s="63"/>
      <c r="AK87" s="412"/>
      <c r="AL87" s="718">
        <v>15</v>
      </c>
      <c r="AM87" s="543"/>
      <c r="AN87" s="67"/>
      <c r="AO87" s="412"/>
      <c r="AP87" s="718">
        <v>20</v>
      </c>
      <c r="AQ87" s="543"/>
    </row>
    <row r="88" spans="1:43" ht="15.75" thickBot="1">
      <c r="A88" s="1461"/>
      <c r="B88" s="1458">
        <v>41487</v>
      </c>
      <c r="C88" s="1324" t="s">
        <v>387</v>
      </c>
      <c r="D88" s="624" t="s">
        <v>708</v>
      </c>
      <c r="E88" s="1115" t="s">
        <v>709</v>
      </c>
      <c r="F88" s="1340" t="s">
        <v>510</v>
      </c>
      <c r="G88" s="520">
        <f>SUM(M88:P88)</f>
        <v>60</v>
      </c>
      <c r="H88" s="1320">
        <f>I88+J88+M88+O88+P88</f>
        <v>54</v>
      </c>
      <c r="I88" s="1319"/>
      <c r="J88" s="1317"/>
      <c r="K88" s="648" t="s">
        <v>68</v>
      </c>
      <c r="L88" s="631" t="s">
        <v>68</v>
      </c>
      <c r="M88" s="1217">
        <f>R88+V88+W88+AB88+AH88+AK88+AO88</f>
        <v>19</v>
      </c>
      <c r="N88" s="776">
        <f>T88+Z88+AC88+AI88+AM88</f>
        <v>6</v>
      </c>
      <c r="O88" s="1101">
        <f t="shared" si="12"/>
        <v>16</v>
      </c>
      <c r="P88" s="588">
        <f t="shared" si="13"/>
        <v>19</v>
      </c>
      <c r="Q88" s="632"/>
      <c r="R88" s="633"/>
      <c r="S88" s="634"/>
      <c r="T88" s="635"/>
      <c r="U88" s="634"/>
      <c r="V88" s="633"/>
      <c r="W88" s="727"/>
      <c r="X88" s="634"/>
      <c r="Y88" s="722"/>
      <c r="Z88" s="635"/>
      <c r="AA88" s="722"/>
      <c r="AB88" s="633"/>
      <c r="AC88" s="635"/>
      <c r="AD88" s="594"/>
      <c r="AE88" s="722"/>
      <c r="AF88" s="634">
        <v>4</v>
      </c>
      <c r="AG88" s="722">
        <v>6</v>
      </c>
      <c r="AH88" s="633"/>
      <c r="AI88" s="635">
        <v>6</v>
      </c>
      <c r="AJ88" s="744" t="s">
        <v>68</v>
      </c>
      <c r="AK88" s="727">
        <v>4</v>
      </c>
      <c r="AL88" s="722"/>
      <c r="AM88" s="635"/>
      <c r="AN88" s="634">
        <v>15</v>
      </c>
      <c r="AO88" s="727">
        <v>15</v>
      </c>
      <c r="AP88" s="722">
        <v>10</v>
      </c>
      <c r="AQ88" s="635">
        <v>25</v>
      </c>
    </row>
    <row r="89" ht="15.75" thickBot="1"/>
    <row r="90" spans="1:52" ht="15">
      <c r="A90" s="1454"/>
      <c r="B90" s="1452">
        <v>41852</v>
      </c>
      <c r="C90" s="1321" t="s">
        <v>315</v>
      </c>
      <c r="D90" s="809" t="s">
        <v>44</v>
      </c>
      <c r="E90" s="810" t="s">
        <v>5</v>
      </c>
      <c r="F90" s="1344" t="s">
        <v>630</v>
      </c>
      <c r="G90" s="1177">
        <f>M90+N90+O90+P90</f>
        <v>143</v>
      </c>
      <c r="H90" s="1342">
        <f>I90+K90+M90+O90+20</f>
        <v>129</v>
      </c>
      <c r="I90" s="837"/>
      <c r="J90" s="808"/>
      <c r="K90" s="1254">
        <v>31</v>
      </c>
      <c r="L90" s="802">
        <v>6</v>
      </c>
      <c r="M90" s="1217">
        <f>R90+V90+W90+AB90+AH90+AK90+AO90</f>
        <v>32</v>
      </c>
      <c r="N90" s="773">
        <f>T90+Z90+AC90+AI90+AM90+AQ90</f>
        <v>55</v>
      </c>
      <c r="O90" s="774">
        <f>Q90+Y90+AA90+AE90+AG90+AL90+AP90</f>
        <v>46</v>
      </c>
      <c r="P90" s="797">
        <f>U90+S90+X90+AF90+AN90+AD90</f>
        <v>10</v>
      </c>
      <c r="Q90" s="589">
        <v>15</v>
      </c>
      <c r="R90" s="591">
        <v>12</v>
      </c>
      <c r="S90" s="593">
        <v>10</v>
      </c>
      <c r="T90" s="595">
        <v>15</v>
      </c>
      <c r="U90" s="666"/>
      <c r="V90" s="591"/>
      <c r="W90" s="591"/>
      <c r="X90" s="593"/>
      <c r="Y90" s="1130"/>
      <c r="Z90" s="595"/>
      <c r="AA90" s="1130">
        <v>15</v>
      </c>
      <c r="AB90" s="757">
        <v>12</v>
      </c>
      <c r="AC90" s="758">
        <v>20</v>
      </c>
      <c r="AD90" s="593"/>
      <c r="AE90" s="1010"/>
      <c r="AF90" s="388"/>
      <c r="AG90" s="1130">
        <v>1</v>
      </c>
      <c r="AH90" s="591"/>
      <c r="AI90" s="595"/>
      <c r="AJ90" s="593" t="s">
        <v>68</v>
      </c>
      <c r="AK90" s="591">
        <v>8</v>
      </c>
      <c r="AL90" s="1130">
        <v>15</v>
      </c>
      <c r="AM90" s="595">
        <v>20</v>
      </c>
      <c r="AN90" s="593"/>
      <c r="AO90" s="591"/>
      <c r="AP90" s="1130"/>
      <c r="AQ90" s="595"/>
      <c r="AR90" s="64"/>
      <c r="AS90" s="384"/>
      <c r="AT90" s="384"/>
      <c r="AU90" s="384"/>
      <c r="AV90" s="384"/>
      <c r="AW90" s="384"/>
      <c r="AX90" s="384"/>
      <c r="AY90" s="384"/>
      <c r="AZ90" s="384"/>
    </row>
    <row r="91" spans="1:48" ht="15.75" thickBot="1">
      <c r="A91" s="1455"/>
      <c r="B91" s="1453">
        <v>41852</v>
      </c>
      <c r="C91" s="812" t="s">
        <v>481</v>
      </c>
      <c r="D91" s="624" t="s">
        <v>781</v>
      </c>
      <c r="E91" s="625" t="s">
        <v>51</v>
      </c>
      <c r="F91" s="1345" t="s">
        <v>155</v>
      </c>
      <c r="G91" s="1178">
        <f>SUM(M91:P91)</f>
        <v>127</v>
      </c>
      <c r="H91" s="1343">
        <f>I91+J91+K91+L91+M91+O91+P91</f>
        <v>91</v>
      </c>
      <c r="I91" s="1107"/>
      <c r="J91" s="629"/>
      <c r="K91" s="1341"/>
      <c r="L91" s="631"/>
      <c r="M91" s="1217">
        <f>R91+V91+W91+AB91+AH91+AK91+AO91</f>
        <v>46</v>
      </c>
      <c r="N91" s="776">
        <f>T91+Z91+AC91+AI91+AM91</f>
        <v>36</v>
      </c>
      <c r="O91" s="1101">
        <f>Q91+Y91+AA91+AE91+AG91+AL91+AP91</f>
        <v>37</v>
      </c>
      <c r="P91" s="588">
        <f>S91+U91+X91+AF91+AN91+AD91</f>
        <v>8</v>
      </c>
      <c r="Q91" s="632"/>
      <c r="R91" s="633"/>
      <c r="S91" s="634"/>
      <c r="T91" s="635"/>
      <c r="U91" s="634"/>
      <c r="V91" s="633"/>
      <c r="W91" s="727"/>
      <c r="X91" s="634"/>
      <c r="Y91" s="722"/>
      <c r="Z91" s="635"/>
      <c r="AA91" s="722"/>
      <c r="AB91" s="633">
        <v>8</v>
      </c>
      <c r="AC91" s="635">
        <v>6</v>
      </c>
      <c r="AD91" s="594"/>
      <c r="AE91" s="722"/>
      <c r="AF91" s="634">
        <v>8</v>
      </c>
      <c r="AG91" s="722">
        <v>10</v>
      </c>
      <c r="AH91" s="633">
        <v>6</v>
      </c>
      <c r="AI91" s="635">
        <v>10</v>
      </c>
      <c r="AJ91" s="744" t="s">
        <v>68</v>
      </c>
      <c r="AK91" s="727">
        <v>12</v>
      </c>
      <c r="AL91" s="722">
        <v>12</v>
      </c>
      <c r="AM91" s="635">
        <v>20</v>
      </c>
      <c r="AN91" s="634"/>
      <c r="AO91" s="727">
        <v>20</v>
      </c>
      <c r="AP91" s="722">
        <v>15</v>
      </c>
      <c r="AQ91" s="635">
        <v>20</v>
      </c>
      <c r="AR91" s="436"/>
      <c r="AS91" s="316"/>
      <c r="AT91" s="316"/>
      <c r="AU91" s="413"/>
      <c r="AV91" s="413"/>
    </row>
    <row r="92" ht="15.75" thickBot="1"/>
    <row r="93" spans="1:48" s="73" customFormat="1" ht="15" customHeight="1" thickBot="1">
      <c r="A93" s="1451" t="s">
        <v>848</v>
      </c>
      <c r="B93" s="1450">
        <v>43313</v>
      </c>
      <c r="C93" s="1483" t="s">
        <v>458</v>
      </c>
      <c r="D93" s="1346" t="s">
        <v>459</v>
      </c>
      <c r="E93" s="1484" t="s">
        <v>734</v>
      </c>
      <c r="F93" s="1485" t="s">
        <v>630</v>
      </c>
      <c r="G93" s="1347">
        <f>SUM(M93:P93)</f>
        <v>180</v>
      </c>
      <c r="H93" s="1348" t="s">
        <v>68</v>
      </c>
      <c r="I93" s="1349" t="s">
        <v>68</v>
      </c>
      <c r="J93" s="1349" t="s">
        <v>68</v>
      </c>
      <c r="K93" s="1350" t="s">
        <v>68</v>
      </c>
      <c r="L93" s="1351" t="s">
        <v>68</v>
      </c>
      <c r="M93" s="1217">
        <f>R93+V93+W93+AB93+AH93+AK93+AO93</f>
        <v>65</v>
      </c>
      <c r="N93" s="1150">
        <f>T93+Z93+AC93+AI93+AM93</f>
        <v>63</v>
      </c>
      <c r="O93" s="1352">
        <f>Q93+Y93+AA93+AE93+AG93+AL93+AP93</f>
        <v>42</v>
      </c>
      <c r="P93" s="1353">
        <f>S93+U93+X93+AF93+AN93+AD93</f>
        <v>10</v>
      </c>
      <c r="Q93" s="1157">
        <v>4</v>
      </c>
      <c r="R93" s="1153">
        <v>10</v>
      </c>
      <c r="S93" s="1154">
        <v>8</v>
      </c>
      <c r="T93" s="1155">
        <v>12</v>
      </c>
      <c r="U93" s="1154">
        <v>2</v>
      </c>
      <c r="V93" s="1153">
        <v>10</v>
      </c>
      <c r="W93" s="1156">
        <v>10</v>
      </c>
      <c r="X93" s="1154"/>
      <c r="Y93" s="1157">
        <v>6</v>
      </c>
      <c r="Z93" s="1155">
        <v>1</v>
      </c>
      <c r="AA93" s="1157">
        <v>12</v>
      </c>
      <c r="AB93" s="1153">
        <v>20</v>
      </c>
      <c r="AC93" s="1155">
        <v>25</v>
      </c>
      <c r="AD93" s="1158"/>
      <c r="AE93" s="1157"/>
      <c r="AF93" s="1154"/>
      <c r="AG93" s="1157"/>
      <c r="AH93" s="1153"/>
      <c r="AI93" s="1155"/>
      <c r="AJ93" s="1169" t="s">
        <v>68</v>
      </c>
      <c r="AK93" s="1156">
        <v>15</v>
      </c>
      <c r="AL93" s="1157">
        <v>20</v>
      </c>
      <c r="AM93" s="1155">
        <v>25</v>
      </c>
      <c r="AN93" s="1154"/>
      <c r="AO93" s="1156"/>
      <c r="AP93" s="1157"/>
      <c r="AQ93" s="1155"/>
      <c r="AU93" s="437"/>
      <c r="AV93" s="437"/>
    </row>
    <row r="94" ht="15.75" thickBot="1"/>
    <row r="95" spans="1:43" ht="15.75" thickBot="1">
      <c r="A95" s="1449" t="s">
        <v>849</v>
      </c>
      <c r="B95" s="1430">
        <v>38991</v>
      </c>
      <c r="C95" s="1483" t="s">
        <v>456</v>
      </c>
      <c r="D95" s="1346" t="s">
        <v>772</v>
      </c>
      <c r="E95" s="1484" t="s">
        <v>54</v>
      </c>
      <c r="F95" s="1431" t="s">
        <v>850</v>
      </c>
      <c r="G95" s="784">
        <f>SUM(M95:P95)</f>
        <v>55</v>
      </c>
      <c r="H95" s="1145" t="s">
        <v>68</v>
      </c>
      <c r="I95" s="1146" t="s">
        <v>68</v>
      </c>
      <c r="J95" s="1432" t="s">
        <v>68</v>
      </c>
      <c r="K95" s="1148" t="s">
        <v>68</v>
      </c>
      <c r="L95" s="1149" t="s">
        <v>68</v>
      </c>
      <c r="M95" s="879">
        <f>R95+V95+W95+AB95+AH95+AK95+AO95</f>
        <v>20</v>
      </c>
      <c r="N95" s="1150">
        <f>T95+Z95+AC95+AI95+AM95+AQ95</f>
        <v>20</v>
      </c>
      <c r="O95" s="1151">
        <f>Q95+Y95+AA95+AE95+AG95+AL95+AP95</f>
        <v>15</v>
      </c>
      <c r="P95" s="987">
        <f>S95+U95+X95+AF95+AN95+AD95</f>
        <v>0</v>
      </c>
      <c r="Q95" s="1152"/>
      <c r="R95" s="1153"/>
      <c r="S95" s="1154"/>
      <c r="T95" s="1155"/>
      <c r="U95" s="1154"/>
      <c r="V95" s="1153"/>
      <c r="W95" s="1156"/>
      <c r="X95" s="1154"/>
      <c r="Y95" s="1157"/>
      <c r="Z95" s="1155"/>
      <c r="AA95" s="1157"/>
      <c r="AB95" s="1153"/>
      <c r="AC95" s="1155"/>
      <c r="AD95" s="1158"/>
      <c r="AE95" s="1152"/>
      <c r="AF95" s="1154"/>
      <c r="AG95" s="1157"/>
      <c r="AH95" s="1153"/>
      <c r="AI95" s="1155"/>
      <c r="AJ95" s="1169" t="s">
        <v>68</v>
      </c>
      <c r="AK95" s="1156">
        <v>20</v>
      </c>
      <c r="AL95" s="1157">
        <v>15</v>
      </c>
      <c r="AM95" s="1155">
        <v>20</v>
      </c>
      <c r="AN95" s="1154"/>
      <c r="AO95" s="1156"/>
      <c r="AP95" s="1157"/>
      <c r="AQ95" s="1433"/>
    </row>
    <row r="96" ht="15.75" thickBot="1"/>
    <row r="97" spans="1:43" ht="15.75" thickBot="1">
      <c r="A97" s="1449" t="s">
        <v>849</v>
      </c>
      <c r="B97" s="1430">
        <v>39722</v>
      </c>
      <c r="C97" s="1434" t="s">
        <v>590</v>
      </c>
      <c r="D97" s="1435" t="s">
        <v>591</v>
      </c>
      <c r="E97" s="1436" t="s">
        <v>5</v>
      </c>
      <c r="F97" s="1179" t="s">
        <v>510</v>
      </c>
      <c r="G97" s="1437">
        <f>M97+N97+O97+P97</f>
        <v>93</v>
      </c>
      <c r="H97" s="1438">
        <f>I97+J97+K97+L97+M97+O97+P97</f>
        <v>60</v>
      </c>
      <c r="I97" s="1439"/>
      <c r="J97" s="1440"/>
      <c r="K97" s="1441"/>
      <c r="L97" s="1442"/>
      <c r="M97" s="790">
        <f>R97+V97+W97+AB97+AH97+AK97+AO97</f>
        <v>18</v>
      </c>
      <c r="N97" s="791">
        <f>T97+Z97+AC97+AI97+AM97+AQ97</f>
        <v>33</v>
      </c>
      <c r="O97" s="792">
        <f>Q97+Y97+AA97+AE97+AG97+AL97+AP97</f>
        <v>40</v>
      </c>
      <c r="P97" s="793">
        <f>U97+S97+X97+AF97+AN97+AD97</f>
        <v>2</v>
      </c>
      <c r="Q97" s="1443"/>
      <c r="R97" s="1444"/>
      <c r="S97" s="1158"/>
      <c r="T97" s="1445"/>
      <c r="U97" s="1154"/>
      <c r="V97" s="1446"/>
      <c r="W97" s="1444">
        <v>8</v>
      </c>
      <c r="X97" s="1158">
        <v>2</v>
      </c>
      <c r="Y97" s="1447">
        <v>20</v>
      </c>
      <c r="Z97" s="1445">
        <v>8</v>
      </c>
      <c r="AA97" s="1447">
        <v>20</v>
      </c>
      <c r="AB97" s="1446"/>
      <c r="AC97" s="1155">
        <v>15</v>
      </c>
      <c r="AD97" s="1158"/>
      <c r="AE97" s="1157"/>
      <c r="AF97" s="1154"/>
      <c r="AG97" s="1167"/>
      <c r="AH97" s="1446"/>
      <c r="AI97" s="1445"/>
      <c r="AJ97" s="1158" t="s">
        <v>68</v>
      </c>
      <c r="AK97" s="1444">
        <v>10</v>
      </c>
      <c r="AL97" s="1447"/>
      <c r="AM97" s="1445">
        <v>10</v>
      </c>
      <c r="AN97" s="1158"/>
      <c r="AO97" s="1444"/>
      <c r="AP97" s="1447"/>
      <c r="AQ97" s="1448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Gillian</dc:creator>
  <cp:keywords/>
  <dc:description/>
  <cp:lastModifiedBy>ABA Gillian</cp:lastModifiedBy>
  <cp:lastPrinted>2013-05-15T18:09:25Z</cp:lastPrinted>
  <dcterms:created xsi:type="dcterms:W3CDTF">2011-06-06T17:54:26Z</dcterms:created>
  <dcterms:modified xsi:type="dcterms:W3CDTF">2014-10-08T17:17:46Z</dcterms:modified>
  <cp:category/>
  <cp:version/>
  <cp:contentType/>
  <cp:contentStatus/>
</cp:coreProperties>
</file>