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375" windowWidth="19320" windowHeight="9405" tabRatio="679" activeTab="0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Para" sheetId="7" r:id="rId7"/>
    <sheet name="Team" sheetId="8" r:id="rId8"/>
    <sheet name="Upgrades" sheetId="9" r:id="rId9"/>
    <sheet name="How to Upgrade" sheetId="10" r:id="rId10"/>
  </sheets>
  <definedNames/>
  <calcPr fullCalcOnLoad="1"/>
</workbook>
</file>

<file path=xl/sharedStrings.xml><?xml version="1.0" encoding="utf-8"?>
<sst xmlns="http://schemas.openxmlformats.org/spreadsheetml/2006/main" count="1916" uniqueCount="758">
  <si>
    <t>Cat 1/2</t>
  </si>
  <si>
    <t>Club / Team</t>
  </si>
  <si>
    <t>Rank</t>
  </si>
  <si>
    <t>Jason</t>
  </si>
  <si>
    <t>Bruce</t>
  </si>
  <si>
    <t>Juventus</t>
  </si>
  <si>
    <t>Craig</t>
  </si>
  <si>
    <t>Geoff</t>
  </si>
  <si>
    <t>Bill</t>
  </si>
  <si>
    <t>~ties broken by Provincial ITT performance</t>
  </si>
  <si>
    <t>Mark</t>
  </si>
  <si>
    <t>Sean</t>
  </si>
  <si>
    <t>Brian</t>
  </si>
  <si>
    <t>Cat</t>
  </si>
  <si>
    <t>Total Upgrade Points</t>
  </si>
  <si>
    <t>Pedalhead Road Works</t>
  </si>
  <si>
    <t>Independent</t>
  </si>
  <si>
    <t>Team Niklas</t>
  </si>
  <si>
    <t>Fiera Race Team</t>
  </si>
  <si>
    <t>__ Max 20 pts towards upgrade can be ITT</t>
  </si>
  <si>
    <t>Cat 3</t>
  </si>
  <si>
    <t>Hardcore</t>
  </si>
  <si>
    <t>Greg</t>
  </si>
  <si>
    <t>Stephen</t>
  </si>
  <si>
    <t>Tim</t>
  </si>
  <si>
    <t>Masa</t>
  </si>
  <si>
    <t>John</t>
  </si>
  <si>
    <t>Donald</t>
  </si>
  <si>
    <t>Ryan</t>
  </si>
  <si>
    <t>Robert</t>
  </si>
  <si>
    <t>Peter</t>
  </si>
  <si>
    <t>Matthew</t>
  </si>
  <si>
    <t>Rob</t>
  </si>
  <si>
    <t>Scott</t>
  </si>
  <si>
    <t>~ Riders upgraded to Cat 2 upon accumulating 60 Alberta Road Cup points.</t>
  </si>
  <si>
    <t>Cat 4</t>
  </si>
  <si>
    <t>Trevor</t>
  </si>
  <si>
    <t>James</t>
  </si>
  <si>
    <t>Michael</t>
  </si>
  <si>
    <t>David</t>
  </si>
  <si>
    <t>Dale</t>
  </si>
  <si>
    <t>Calgary Crankmasters</t>
  </si>
  <si>
    <t>Cat 5</t>
  </si>
  <si>
    <t>Brad</t>
  </si>
  <si>
    <t>Mason</t>
  </si>
  <si>
    <t>Ron</t>
  </si>
  <si>
    <t>... Riders upgrade to Cat 4 after collecting 30 upgrade points</t>
  </si>
  <si>
    <t>__ Max 15 pts towards upgrade can be ITT</t>
  </si>
  <si>
    <t>Evan</t>
  </si>
  <si>
    <t>Isaac</t>
  </si>
  <si>
    <t>Jacob</t>
  </si>
  <si>
    <t>Synergy Racing</t>
  </si>
  <si>
    <t>Lorne</t>
  </si>
  <si>
    <t>Cyclemeisters/Bow Cycle</t>
  </si>
  <si>
    <t>Rundle Mountain Cycling Club</t>
  </si>
  <si>
    <t>Jack</t>
  </si>
  <si>
    <t>Grant</t>
  </si>
  <si>
    <t>Derek</t>
  </si>
  <si>
    <t>Alan</t>
  </si>
  <si>
    <t>Max points from ITT</t>
  </si>
  <si>
    <t xml:space="preserve"> Riders upgrade to Cat 3 after collecting 50 upgrade points</t>
  </si>
  <si>
    <t>Citizen License (upgrade not available)</t>
  </si>
  <si>
    <t>Edmonton Road &amp; Track Club</t>
  </si>
  <si>
    <t>Central Alberta Bicycle Club</t>
  </si>
  <si>
    <t>Velocity Cycling Club</t>
  </si>
  <si>
    <t>Noah</t>
  </si>
  <si>
    <t>Mitchell</t>
  </si>
  <si>
    <t>__ Max 10 pts towards upgrade from Out of Province</t>
  </si>
  <si>
    <t>-</t>
  </si>
  <si>
    <t>Isa</t>
  </si>
  <si>
    <t>Matt</t>
  </si>
  <si>
    <t>Sherman</t>
  </si>
  <si>
    <t>Soul Sportif</t>
  </si>
  <si>
    <t>Terence</t>
  </si>
  <si>
    <t>Shane</t>
  </si>
  <si>
    <t>Barrie</t>
  </si>
  <si>
    <t>Athletes in Action</t>
  </si>
  <si>
    <t>Richard</t>
  </si>
  <si>
    <t>Notes</t>
  </si>
  <si>
    <t>Temp Sent</t>
  </si>
  <si>
    <t>Sheila</t>
  </si>
  <si>
    <t>Phil</t>
  </si>
  <si>
    <t>Jody</t>
  </si>
  <si>
    <t>Joe</t>
  </si>
  <si>
    <t>Jay</t>
  </si>
  <si>
    <t>Martin</t>
  </si>
  <si>
    <t>Dawn</t>
  </si>
  <si>
    <t>U17 W</t>
  </si>
  <si>
    <t>U17 M</t>
  </si>
  <si>
    <t>U13 W</t>
  </si>
  <si>
    <t>U15 M</t>
  </si>
  <si>
    <t>Kendra</t>
  </si>
  <si>
    <t>Ash</t>
  </si>
  <si>
    <t>U13 M</t>
  </si>
  <si>
    <t>Sarah</t>
  </si>
  <si>
    <t>Women</t>
  </si>
  <si>
    <t>Men</t>
  </si>
  <si>
    <t>2013 Mass Start Points</t>
  </si>
  <si>
    <t>Total Points</t>
  </si>
  <si>
    <t>Category</t>
  </si>
  <si>
    <t>~ ties broken by Provincial ITT performance</t>
  </si>
  <si>
    <t>Velocity Stage Race Crit (B)</t>
  </si>
  <si>
    <t>Velocity Stage Race RR (B)</t>
  </si>
  <si>
    <t>Velocity Stage Race ITT  (B)</t>
  </si>
  <si>
    <t>Banff Bike Fest Prologue (B)</t>
  </si>
  <si>
    <t>Banff Bikefest LLRR (B)</t>
  </si>
  <si>
    <t>Banff BikeFest ITT (B)</t>
  </si>
  <si>
    <t>Banff Bikefest Crit (B)</t>
  </si>
  <si>
    <t>Devon GP Crit (B)</t>
  </si>
  <si>
    <t>Devon GP RR  (B)</t>
  </si>
  <si>
    <t>RMSR RR  (B)</t>
  </si>
  <si>
    <t>Velocity Stage Race GC (A)</t>
  </si>
  <si>
    <t>Banff Bike Fest GC (A)</t>
  </si>
  <si>
    <t>RMSR Omnium (B)</t>
  </si>
  <si>
    <t>Tour de Bowness Crit (B)</t>
  </si>
  <si>
    <t>Tour de Bowness RR  (B)</t>
  </si>
  <si>
    <t>Tour de Bowness  HC (B)</t>
  </si>
  <si>
    <t>Jason LaPierre Memorial ITT (B)</t>
  </si>
  <si>
    <t>Jason LaPierre Memorial Crit (B)</t>
  </si>
  <si>
    <t>Provincial ITT (A)</t>
  </si>
  <si>
    <t>~ series ties broken by Provincial ITT performance</t>
  </si>
  <si>
    <t>~ GC points do not count towards upgrade</t>
  </si>
  <si>
    <t xml:space="preserve">Exclusive of riders aged 18 years and younger, who will be upgraded at the </t>
  </si>
  <si>
    <t>upgraded as follows:</t>
  </si>
  <si>
    <t>a) Earned selection to a CCA or UCI Trade Team;</t>
  </si>
  <si>
    <t>d) Earned selection to the Canadian National Road Team;</t>
  </si>
  <si>
    <t>d) Earned selection to the Canadian National Road Team.</t>
  </si>
  <si>
    <t>2.4.3 Rider Upgrading –Men’s Ability Category 2</t>
  </si>
  <si>
    <t>e) Winner of the Doug Grieder Memorial Cup (Alberta Road Cup Category 1/2) competition</t>
  </si>
  <si>
    <t>b) Finished amongst the top-5 Elite riders in the Canadian National Road Race Championship;</t>
  </si>
  <si>
    <t xml:space="preserve">for upgrading purposes. A maximum of ten out-of-province points may </t>
  </si>
  <si>
    <t>points schedule, will be determined solely by the Racing Committee.</t>
  </si>
  <si>
    <t xml:space="preserve">instances, Team Standings will be calculated according to the combined points </t>
  </si>
  <si>
    <t>of a team’s top-three riders in each category.</t>
  </si>
  <si>
    <t xml:space="preserve">Team standings will be maintained for the Alberta Cup in all cycle-sports. In all </t>
  </si>
  <si>
    <t>Jr Rider - upgraded by discretion of the Racing Committee</t>
  </si>
  <si>
    <t>Out of Province rider</t>
  </si>
  <si>
    <t>Master who has denied their upgrade</t>
  </si>
  <si>
    <t>Junior/U17/U15/U13 riders - upgraded at the discretion of the Racing Committee, not on points.</t>
  </si>
  <si>
    <t>Junior Rider</t>
  </si>
  <si>
    <t>Trek Red Truck p/b Mosaic Homes</t>
  </si>
  <si>
    <t>Marc</t>
  </si>
  <si>
    <t>Ian</t>
  </si>
  <si>
    <t>Connor</t>
  </si>
  <si>
    <t>Dan</t>
  </si>
  <si>
    <t>Pete</t>
  </si>
  <si>
    <t>Colin</t>
  </si>
  <si>
    <t>Velocity Stage Race ITT (B)</t>
  </si>
  <si>
    <t>Pierre</t>
  </si>
  <si>
    <t>U15 W</t>
  </si>
  <si>
    <t>Marc-Andre</t>
  </si>
  <si>
    <t>TCR Sport Lab</t>
  </si>
  <si>
    <t>Terry</t>
  </si>
  <si>
    <t>Petar</t>
  </si>
  <si>
    <t>Darren</t>
  </si>
  <si>
    <t>Flexxaire</t>
  </si>
  <si>
    <t>Carli</t>
  </si>
  <si>
    <t>5-&gt;4</t>
  </si>
  <si>
    <t>DeJong Design p/b ROAD</t>
  </si>
  <si>
    <t>SPAN</t>
  </si>
  <si>
    <t>Clarke</t>
  </si>
  <si>
    <t>Deadgoat Racing</t>
  </si>
  <si>
    <t>Jesse</t>
  </si>
  <si>
    <t>Adam</t>
  </si>
  <si>
    <t>Erin</t>
  </si>
  <si>
    <t>Houston</t>
  </si>
  <si>
    <t>Oliver</t>
  </si>
  <si>
    <t>Andrew</t>
  </si>
  <si>
    <t>Hardcore Cycling Club</t>
  </si>
  <si>
    <t>Brent</t>
  </si>
  <si>
    <t>Glenn</t>
  </si>
  <si>
    <t>Lawrence</t>
  </si>
  <si>
    <t>Murray</t>
  </si>
  <si>
    <t>Philip</t>
  </si>
  <si>
    <t>discretion of the Racing Committee, female riders in Ability Categories 3 and 2 will</t>
  </si>
  <si>
    <t>be upgraded as follows:</t>
  </si>
  <si>
    <t>Category 3 – 2, any one of the following:</t>
  </si>
  <si>
    <t> Selection to a Provincial or National Trade Team</t>
  </si>
  <si>
    <t xml:space="preserve"> Top-five placing at any BC SuperWeek mass-start race </t>
  </si>
  <si>
    <t>Category 2 – 1, any one of the following:</t>
  </si>
  <si>
    <t xml:space="preserve"> Selection to a UCI Women’s team, or Canadian National Team </t>
  </si>
  <si>
    <t> Top-three placing at the Canadian Championship National Road Race</t>
  </si>
  <si>
    <t> Recipient of Sport Canada Athlete Development Program funding</t>
  </si>
  <si>
    <t xml:space="preserve">discretion of the Racing Committee, male riders in Ability Category 2 will be </t>
  </si>
  <si>
    <t xml:space="preserve">1. U23 riders will be eligible for a Category 1 license upon achieving any </t>
  </si>
  <si>
    <t>one of the following criteria:</t>
  </si>
  <si>
    <t>b) Finished amongst the top-5 Espoir riders in the Canadian</t>
  </si>
  <si>
    <t>National Road Race Championship;</t>
  </si>
  <si>
    <t>c) Finished amongst the top-3 Espoir riders in the Canadian</t>
  </si>
  <si>
    <t>National Time Trial Championship;</t>
  </si>
  <si>
    <t xml:space="preserve">2. Elite riders will be eligible for a Category 1 license upon achieving any </t>
  </si>
  <si>
    <t>2.4 Rider Upgrading</t>
  </si>
  <si>
    <t xml:space="preserve">Depending on category, a rider may upgrade from one Ability Category to another </t>
  </si>
  <si>
    <t xml:space="preserve">either by earning Alberta Cup points, achieving performance standards as described, or </t>
  </si>
  <si>
    <t xml:space="preserve">and 5, will be upgraded upon earning a specified number of Alberta Cup points, </t>
  </si>
  <si>
    <t>as follows:</t>
  </si>
  <si>
    <t xml:space="preserve">Category 5 Men &gt; Category 4 Men 30 points </t>
  </si>
  <si>
    <t xml:space="preserve">Category 4 Men &gt; Category 3 Men 50 points </t>
  </si>
  <si>
    <t xml:space="preserve">Category 3 Men &gt; Category 2 Men 60 points </t>
  </si>
  <si>
    <t xml:space="preserve">Category 5 Women &gt; Category 4 Women 30 points </t>
  </si>
  <si>
    <t>Category 4 Women &gt; Category 3 Women 50 points</t>
  </si>
  <si>
    <t xml:space="preserve">1. Exclusive of Category 4 Women, who must earn the required number of </t>
  </si>
  <si>
    <t xml:space="preserve">upgrading points over one season, upgrading points may be earned and </t>
  </si>
  <si>
    <t>carried over no more than two consecutive seasons.</t>
  </si>
  <si>
    <t xml:space="preserve">2. Category 5 riders, both male and female, may present no more than 15 </t>
  </si>
  <si>
    <t xml:space="preserve">points earned in Time Trial races (Individual or Team) for upgrading </t>
  </si>
  <si>
    <t xml:space="preserve">purposes; riders in other categories may claim no more than 20 points </t>
  </si>
  <si>
    <t>earned in Time Trial races (Individual or Team) for upgrading purposes.</t>
  </si>
  <si>
    <t xml:space="preserve">3. Upgrading points may neither be transferred from one discipline to </t>
  </si>
  <si>
    <t xml:space="preserve">another, nor may they be carried from one category to another within a </t>
  </si>
  <si>
    <t>discipline.</t>
  </si>
  <si>
    <t xml:space="preserve">4. The Racing Committee may, at its discretion, automatically include outof-province races for upgrading purposes. The inclusion of such races </t>
  </si>
  <si>
    <t>for upgrading points will be noted on the ABA calendar.</t>
  </si>
  <si>
    <t xml:space="preserve">5. Riders may, upon request, claim points earned in out-of-province races </t>
  </si>
  <si>
    <t xml:space="preserve">be claimed for any one upgrade. The validity of points earned in out-ofprovince races, and the integration of those points into the Alberta Cup </t>
  </si>
  <si>
    <t xml:space="preserve">6. Master riders retain the option of declining an upgrade provided they </t>
  </si>
  <si>
    <t>have not earned the requisite number of points in one season.</t>
  </si>
  <si>
    <t xml:space="preserve">7. Master riders aged 40 and above who have upgraded over the course of </t>
  </si>
  <si>
    <t>a season may drop down one category the following season.</t>
  </si>
  <si>
    <t xml:space="preserve">8. Riders aged 18 years andyounger will not be upgraded according to the </t>
  </si>
  <si>
    <t xml:space="preserve">number of Alberta Cup points earned; rather, such riders will be </t>
  </si>
  <si>
    <t xml:space="preserve">9. Stage Races and Omnium Events: upgrading points will be awarded </t>
  </si>
  <si>
    <t xml:space="preserve">only for individual stages; General Classifications or Overall Standings </t>
  </si>
  <si>
    <t>will not award upgrading points.</t>
  </si>
  <si>
    <t>by gaining selection to a National Team or other Trade Team.</t>
  </si>
  <si>
    <t>Alberta Bicycle Association – Provincial Road Regulations, May 16 2013</t>
  </si>
  <si>
    <t xml:space="preserve">Riders in Men’s Ability categories 3 through 5, and Women’s Ability Categories 4 </t>
  </si>
  <si>
    <t>2.4.1 Rider Upgrading – Men’s Categories 3, 4, and 5, Women’s Categories 4 and 5</t>
  </si>
  <si>
    <t>upgraded at the discretion of the Racing Committee.</t>
  </si>
  <si>
    <t>2.4.2 Rider Upgrading – Women’s Ability Categories 2 and 3</t>
  </si>
  <si>
    <t>Exclusive of riders aged 18 years and younger, who will be upgraded at the</t>
  </si>
  <si>
    <t> First-place overall placing at Banff Bike Fest Stage Race (Open Women) or Tour de Bowness (Category 1/2 and 3)</t>
  </si>
  <si>
    <t>c) Finished amongst the top-3 Elite riders in the Canadian National Time Trial Championship;</t>
  </si>
  <si>
    <t>Albert</t>
  </si>
  <si>
    <t>Christopher</t>
  </si>
  <si>
    <t>Lance</t>
  </si>
  <si>
    <t>Troy</t>
  </si>
  <si>
    <t>Cranky's Bike Shop</t>
  </si>
  <si>
    <t>Crave Racing</t>
  </si>
  <si>
    <t>Cory</t>
  </si>
  <si>
    <t>Reinier</t>
  </si>
  <si>
    <t>Darryl</t>
  </si>
  <si>
    <t>Tom</t>
  </si>
  <si>
    <t>Paul</t>
  </si>
  <si>
    <t>Todd</t>
  </si>
  <si>
    <t>Ken</t>
  </si>
  <si>
    <t>Menno</t>
  </si>
  <si>
    <t>Andre</t>
  </si>
  <si>
    <t>Lampros</t>
  </si>
  <si>
    <t>Steve</t>
  </si>
  <si>
    <t>RMSR ITT (B)</t>
  </si>
  <si>
    <t>Tour de Bowness Omnium (A)</t>
  </si>
  <si>
    <t>Ferenc</t>
  </si>
  <si>
    <t>Erik</t>
  </si>
  <si>
    <t>Kunio</t>
  </si>
  <si>
    <t>Stephanie</t>
  </si>
  <si>
    <t>Callum</t>
  </si>
  <si>
    <t>Marinus</t>
  </si>
  <si>
    <t>Michelle</t>
  </si>
  <si>
    <t>Jessica</t>
  </si>
  <si>
    <t>Division</t>
  </si>
  <si>
    <t>T2</t>
  </si>
  <si>
    <t>H3</t>
  </si>
  <si>
    <t>C1</t>
  </si>
  <si>
    <t xml:space="preserve">2014 Alberta                                   Road Cup                                          </t>
  </si>
  <si>
    <t>2014 ARC Series Points</t>
  </si>
  <si>
    <t>2014 Mass Start Points</t>
  </si>
  <si>
    <t>2014 GC Points</t>
  </si>
  <si>
    <t>2014 ITT Points</t>
  </si>
  <si>
    <t>2014 Crit Points</t>
  </si>
  <si>
    <t>2014 Road Race Points</t>
  </si>
  <si>
    <t>2014 Out of Province Mass Start Upgrade Points</t>
  </si>
  <si>
    <t>2014 Out of Province ITT Upgrade Points</t>
  </si>
  <si>
    <t>2013  ITT Points</t>
  </si>
  <si>
    <t>BERGMAN</t>
  </si>
  <si>
    <t>LOEWEN</t>
  </si>
  <si>
    <t>GAGNIERE</t>
  </si>
  <si>
    <t>TOPPINGS</t>
  </si>
  <si>
    <t>BENETREAU</t>
  </si>
  <si>
    <t>TODD</t>
  </si>
  <si>
    <t>OSHANYK</t>
  </si>
  <si>
    <t>ROBERTSON</t>
  </si>
  <si>
    <t>PEXMAN</t>
  </si>
  <si>
    <t>PARKER</t>
  </si>
  <si>
    <t>GERMAINE</t>
  </si>
  <si>
    <t>KOZAK</t>
  </si>
  <si>
    <t>CLIFFORD</t>
  </si>
  <si>
    <t>KENNY</t>
  </si>
  <si>
    <t>GABRIS</t>
  </si>
  <si>
    <t>MILES</t>
  </si>
  <si>
    <t>OLSEN</t>
  </si>
  <si>
    <t>ELM</t>
  </si>
  <si>
    <t>LUNG</t>
  </si>
  <si>
    <t>DODD</t>
  </si>
  <si>
    <t>ROBB</t>
  </si>
  <si>
    <t>SAMETZ</t>
  </si>
  <si>
    <t>KLASSEN</t>
  </si>
  <si>
    <t>SCHWAN</t>
  </si>
  <si>
    <t>ARMSTRONG</t>
  </si>
  <si>
    <t>SLINGERLAND</t>
  </si>
  <si>
    <t>BODDY</t>
  </si>
  <si>
    <t>NORTON</t>
  </si>
  <si>
    <t>KING</t>
  </si>
  <si>
    <t>FIELL</t>
  </si>
  <si>
    <t>HAMMOND</t>
  </si>
  <si>
    <t>DUPUIS</t>
  </si>
  <si>
    <t>BASTARACHE</t>
  </si>
  <si>
    <t>TSUYUHARA</t>
  </si>
  <si>
    <t>ZINATELLI</t>
  </si>
  <si>
    <t>NGUYEN</t>
  </si>
  <si>
    <t>MACDONALD</t>
  </si>
  <si>
    <t>DUNDJERSKI</t>
  </si>
  <si>
    <t>ARENDZ</t>
  </si>
  <si>
    <t>CUTKNIFE</t>
  </si>
  <si>
    <t>ANTONIOU</t>
  </si>
  <si>
    <t>MARKOWSKY</t>
  </si>
  <si>
    <t>DMITRUK</t>
  </si>
  <si>
    <t>SLAGORSKY</t>
  </si>
  <si>
    <t>BURTNIK</t>
  </si>
  <si>
    <t>MCKINNON</t>
  </si>
  <si>
    <t>FURLONG</t>
  </si>
  <si>
    <t>FAAS</t>
  </si>
  <si>
    <t>AMISTAD</t>
  </si>
  <si>
    <t>BEALL</t>
  </si>
  <si>
    <t>DEAN</t>
  </si>
  <si>
    <t>HIGUCHI</t>
  </si>
  <si>
    <t>MARTENS</t>
  </si>
  <si>
    <t>PAAUWE</t>
  </si>
  <si>
    <t>JESSEE</t>
  </si>
  <si>
    <t>WALDHUBER</t>
  </si>
  <si>
    <t>TOPILKO</t>
  </si>
  <si>
    <t>ROCKWELL</t>
  </si>
  <si>
    <t>DALMS</t>
  </si>
  <si>
    <t>PAIANO</t>
  </si>
  <si>
    <t>MACKENZIE</t>
  </si>
  <si>
    <t>VAN DYK</t>
  </si>
  <si>
    <t>KLARENBACH</t>
  </si>
  <si>
    <t>CAMPBELL</t>
  </si>
  <si>
    <t>DICKINSON</t>
  </si>
  <si>
    <t>BRANDRICK</t>
  </si>
  <si>
    <t>ADAMSON</t>
  </si>
  <si>
    <t>HUNKA</t>
  </si>
  <si>
    <t>SUTTON</t>
  </si>
  <si>
    <t>PESCHL</t>
  </si>
  <si>
    <t>VERRIER</t>
  </si>
  <si>
    <t>BOOK</t>
  </si>
  <si>
    <t>ELLIS</t>
  </si>
  <si>
    <t>BOYKO</t>
  </si>
  <si>
    <t>DYCKE</t>
  </si>
  <si>
    <t>BULGER</t>
  </si>
  <si>
    <t>JASCO</t>
  </si>
  <si>
    <t>JOSS</t>
  </si>
  <si>
    <t>SINCLAIR</t>
  </si>
  <si>
    <t>MARTINS</t>
  </si>
  <si>
    <t>DEBELLEFEUILLE</t>
  </si>
  <si>
    <t>MICKLETHWAITE</t>
  </si>
  <si>
    <t>EPP</t>
  </si>
  <si>
    <t>ZALASKY</t>
  </si>
  <si>
    <t>DIXON</t>
  </si>
  <si>
    <t>RACKETTE</t>
  </si>
  <si>
    <t>CRANE</t>
  </si>
  <si>
    <t>MUNRO</t>
  </si>
  <si>
    <t>WALLS</t>
  </si>
  <si>
    <t>DOORNBOS</t>
  </si>
  <si>
    <t>SUTHERLAND</t>
  </si>
  <si>
    <t>WILLIAMSON</t>
  </si>
  <si>
    <t>DOIG</t>
  </si>
  <si>
    <t>JANZEN</t>
  </si>
  <si>
    <t>KEDDY</t>
  </si>
  <si>
    <t>JENSEN</t>
  </si>
  <si>
    <t>NOLD</t>
  </si>
  <si>
    <t>DOWLING</t>
  </si>
  <si>
    <t>SCHECK</t>
  </si>
  <si>
    <t>PARRY</t>
  </si>
  <si>
    <t>ROSSMAN</t>
  </si>
  <si>
    <t>BRITTON</t>
  </si>
  <si>
    <t>SAVIN</t>
  </si>
  <si>
    <t>GALBRAITH</t>
  </si>
  <si>
    <t>SZASZ</t>
  </si>
  <si>
    <t>ENGLISH</t>
  </si>
  <si>
    <t>HOWARD</t>
  </si>
  <si>
    <t>DEWOLFE</t>
  </si>
  <si>
    <t>LIDEN</t>
  </si>
  <si>
    <t>LYON</t>
  </si>
  <si>
    <t>SOWAK</t>
  </si>
  <si>
    <t>CARTER</t>
  </si>
  <si>
    <t>ROSVOLD</t>
  </si>
  <si>
    <t>BRODZINSKI</t>
  </si>
  <si>
    <t>FEDOROSHYN</t>
  </si>
  <si>
    <t>PUURUNEN</t>
  </si>
  <si>
    <t>MICHALSKI</t>
  </si>
  <si>
    <t>KOHLENBERG</t>
  </si>
  <si>
    <t>IGNATUIK</t>
  </si>
  <si>
    <t>SCHMIDT</t>
  </si>
  <si>
    <t>NICHOLSON</t>
  </si>
  <si>
    <t>WIKEL</t>
  </si>
  <si>
    <t>BAKER</t>
  </si>
  <si>
    <t>DUNKLEY</t>
  </si>
  <si>
    <t>FERGUSSON</t>
  </si>
  <si>
    <t>SUMMERS</t>
  </si>
  <si>
    <t>RUTTAN</t>
  </si>
  <si>
    <t>TYSON</t>
  </si>
  <si>
    <t>DAMER</t>
  </si>
  <si>
    <t>MACWHITER</t>
  </si>
  <si>
    <t>HEINEMEYER</t>
  </si>
  <si>
    <t>O'BRIEN</t>
  </si>
  <si>
    <t>WILSON</t>
  </si>
  <si>
    <t>POWER</t>
  </si>
  <si>
    <t>ZAPLOTINSKY</t>
  </si>
  <si>
    <t>GREGOIRE</t>
  </si>
  <si>
    <t>Daniel</t>
  </si>
  <si>
    <t>KRABBE</t>
  </si>
  <si>
    <t>Joshua</t>
  </si>
  <si>
    <t>Eric</t>
  </si>
  <si>
    <t>MILLS-CONNERY</t>
  </si>
  <si>
    <t>Fraser</t>
  </si>
  <si>
    <t>TAYLOR</t>
  </si>
  <si>
    <t>Chris</t>
  </si>
  <si>
    <t>SMITH</t>
  </si>
  <si>
    <t>Tyson</t>
  </si>
  <si>
    <t>CROSTON</t>
  </si>
  <si>
    <t>VAN DEN HAM</t>
  </si>
  <si>
    <t>TOTH</t>
  </si>
  <si>
    <t>BAYER</t>
  </si>
  <si>
    <t>ROKOSH</t>
  </si>
  <si>
    <t>Kevin</t>
  </si>
  <si>
    <t>ANDREWS</t>
  </si>
  <si>
    <t>Ty</t>
  </si>
  <si>
    <t>GARVIN</t>
  </si>
  <si>
    <t>Mac</t>
  </si>
  <si>
    <t>MCCONNELL</t>
  </si>
  <si>
    <t>ENTER</t>
  </si>
  <si>
    <t>The Lead Out Project</t>
  </si>
  <si>
    <t>SHERWOOD</t>
  </si>
  <si>
    <t>Roger</t>
  </si>
  <si>
    <t>RATTE</t>
  </si>
  <si>
    <t>NELSON</t>
  </si>
  <si>
    <t>LOF</t>
  </si>
  <si>
    <t>Niels</t>
  </si>
  <si>
    <t>KENNEDY</t>
  </si>
  <si>
    <t>STANKOVSKI</t>
  </si>
  <si>
    <t>Ilija</t>
  </si>
  <si>
    <t>LOPEZ</t>
  </si>
  <si>
    <t>Rafael</t>
  </si>
  <si>
    <t>BERGMANN</t>
  </si>
  <si>
    <t>Karel</t>
  </si>
  <si>
    <t>JOHNSTON</t>
  </si>
  <si>
    <t>United Cycle Grassroots</t>
  </si>
  <si>
    <t>Joseph</t>
  </si>
  <si>
    <t>MCCLURE</t>
  </si>
  <si>
    <t>Reid</t>
  </si>
  <si>
    <t>JENNINGS</t>
  </si>
  <si>
    <t>Cameron</t>
  </si>
  <si>
    <t>GIBSON</t>
  </si>
  <si>
    <t>Kinley</t>
  </si>
  <si>
    <t>KAY</t>
  </si>
  <si>
    <t>Heather</t>
  </si>
  <si>
    <t>HAMILTON</t>
  </si>
  <si>
    <t>Suzanne</t>
  </si>
  <si>
    <t>HARVIE</t>
  </si>
  <si>
    <t>Emiliah</t>
  </si>
  <si>
    <t>POIDEVIN</t>
  </si>
  <si>
    <t>Sara</t>
  </si>
  <si>
    <t>MANCA</t>
  </si>
  <si>
    <t>Terra</t>
  </si>
  <si>
    <t>MCCARTHY</t>
  </si>
  <si>
    <t>Katharine</t>
  </si>
  <si>
    <t>BOWE</t>
  </si>
  <si>
    <t>Lisa</t>
  </si>
  <si>
    <t>MALCOLM</t>
  </si>
  <si>
    <t>Colleen</t>
  </si>
  <si>
    <t>O'DEA</t>
  </si>
  <si>
    <t>Alexandra</t>
  </si>
  <si>
    <t>Goldcoast Goldstars Cycling Club</t>
  </si>
  <si>
    <t>CAMICIOLI</t>
  </si>
  <si>
    <t>Emma</t>
  </si>
  <si>
    <t>VERVEDA</t>
  </si>
  <si>
    <t>HARGREAVES</t>
  </si>
  <si>
    <t>Thomas</t>
  </si>
  <si>
    <t>Samantha</t>
  </si>
  <si>
    <t>BRACKEN</t>
  </si>
  <si>
    <t>Garrick</t>
  </si>
  <si>
    <t>LIVESEY</t>
  </si>
  <si>
    <t>Aidan</t>
  </si>
  <si>
    <t>TRAXLER</t>
  </si>
  <si>
    <t>Anna Gabrielle</t>
  </si>
  <si>
    <t>LOUIS</t>
  </si>
  <si>
    <t>Spencer</t>
  </si>
  <si>
    <t>KEMP</t>
  </si>
  <si>
    <t>Ethan</t>
  </si>
  <si>
    <t>JANSSEN</t>
  </si>
  <si>
    <t>Jayke</t>
  </si>
  <si>
    <t>FOSTER</t>
  </si>
  <si>
    <t>Nicole</t>
  </si>
  <si>
    <t>Alejandro</t>
  </si>
  <si>
    <t>MITTELHOLZER</t>
  </si>
  <si>
    <t>BELCHER</t>
  </si>
  <si>
    <t>BOYCHUK</t>
  </si>
  <si>
    <t>LAUBSCHER</t>
  </si>
  <si>
    <t>Tamaryn</t>
  </si>
  <si>
    <t>Velocity R Stage Race RR (B)</t>
  </si>
  <si>
    <t>Kara</t>
  </si>
  <si>
    <t>DOUVILLE</t>
  </si>
  <si>
    <t>STANLEY</t>
  </si>
  <si>
    <t>William</t>
  </si>
  <si>
    <t>MCDOUGALL</t>
  </si>
  <si>
    <t>Brayden</t>
  </si>
  <si>
    <t>Kas</t>
  </si>
  <si>
    <t>DUONG</t>
  </si>
  <si>
    <t>CROTEAU</t>
  </si>
  <si>
    <t>LEMISKI</t>
  </si>
  <si>
    <t>Ridley's Cycle</t>
  </si>
  <si>
    <t>Alyssa</t>
  </si>
  <si>
    <t>4-&gt;3</t>
  </si>
  <si>
    <t>CULLINGHAM</t>
  </si>
  <si>
    <t>PROCHE</t>
  </si>
  <si>
    <t>MUIR</t>
  </si>
  <si>
    <t>Warren</t>
  </si>
  <si>
    <t>KENDAL</t>
  </si>
  <si>
    <t>Clinton</t>
  </si>
  <si>
    <t>BIALIS</t>
  </si>
  <si>
    <t>PERRON</t>
  </si>
  <si>
    <t>Jeff</t>
  </si>
  <si>
    <t>MUNDY</t>
  </si>
  <si>
    <t>REID</t>
  </si>
  <si>
    <t>Stu</t>
  </si>
  <si>
    <t>Tan</t>
  </si>
  <si>
    <t>STANKEVICIUS</t>
  </si>
  <si>
    <t>Banff Bike Fest TMRR (B)</t>
  </si>
  <si>
    <t>Canada Day Crit (B)</t>
  </si>
  <si>
    <t>RMSR Crit  (A)</t>
  </si>
  <si>
    <t>Jason LaPierre Memorial RR (B)</t>
  </si>
  <si>
    <t>Ft. Mac Provincial RR (A)</t>
  </si>
  <si>
    <t>STARKEY</t>
  </si>
  <si>
    <t>Soul Ski &amp; Bike</t>
  </si>
  <si>
    <t>Blizzards Bicycle Association</t>
  </si>
  <si>
    <t>Peloton Racing p/b Exterra GeoScience</t>
  </si>
  <si>
    <t>Speed Theory Cycling p/b The Doctrine Training</t>
  </si>
  <si>
    <t>Mud Sweat &amp; Gears</t>
  </si>
  <si>
    <t>Rosalind</t>
  </si>
  <si>
    <t>Calgary Cycling Centre</t>
  </si>
  <si>
    <t>Committee</t>
  </si>
  <si>
    <t>PUGH</t>
  </si>
  <si>
    <t>Nicolas</t>
  </si>
  <si>
    <t>MARSDEN</t>
  </si>
  <si>
    <t>Duncan</t>
  </si>
  <si>
    <t>MEDINSKI</t>
  </si>
  <si>
    <t>Micah</t>
  </si>
  <si>
    <t>FENNELL</t>
  </si>
  <si>
    <t>VAN ULDEN</t>
  </si>
  <si>
    <t>Joost</t>
  </si>
  <si>
    <t>Glotman Simpson Racing</t>
  </si>
  <si>
    <t>OICKLE</t>
  </si>
  <si>
    <t>NILES</t>
  </si>
  <si>
    <t>COWAN</t>
  </si>
  <si>
    <t>Alec</t>
  </si>
  <si>
    <t>OWEN</t>
  </si>
  <si>
    <t>Dougal</t>
  </si>
  <si>
    <t>FISH</t>
  </si>
  <si>
    <t>COREY</t>
  </si>
  <si>
    <t>Team Rockford</t>
  </si>
  <si>
    <t>WHELER</t>
  </si>
  <si>
    <t>Juliette</t>
  </si>
  <si>
    <t>Team Saskatchewan</t>
  </si>
  <si>
    <t>JACKSON</t>
  </si>
  <si>
    <t>Alison</t>
  </si>
  <si>
    <t>BOUTET</t>
  </si>
  <si>
    <t>Maddy</t>
  </si>
  <si>
    <t>Twenty16</t>
  </si>
  <si>
    <t>GULOIEN</t>
  </si>
  <si>
    <t>Leah</t>
  </si>
  <si>
    <t>ROUTLEY</t>
  </si>
  <si>
    <t>Shoshauna</t>
  </si>
  <si>
    <t>CANNING</t>
  </si>
  <si>
    <t>Cody</t>
  </si>
  <si>
    <t>Accent Inns/Russ Hays p/b Scotiabank</t>
  </si>
  <si>
    <t>MCKNIGHT</t>
  </si>
  <si>
    <t>Bailey</t>
  </si>
  <si>
    <t>Dustin</t>
  </si>
  <si>
    <t>CROOKS</t>
  </si>
  <si>
    <t>DAVIES</t>
  </si>
  <si>
    <t>Dylan</t>
  </si>
  <si>
    <t>RUPNIK</t>
  </si>
  <si>
    <t>Jure</t>
  </si>
  <si>
    <t>Range Road Racing</t>
  </si>
  <si>
    <t>MARCOTTE</t>
  </si>
  <si>
    <t>Vincent</t>
  </si>
  <si>
    <t>Musette Racing</t>
  </si>
  <si>
    <t>WERNER</t>
  </si>
  <si>
    <t>Herbert</t>
  </si>
  <si>
    <t>MUELLER</t>
  </si>
  <si>
    <t>BRYNJOLFSON</t>
  </si>
  <si>
    <t>Kristine</t>
  </si>
  <si>
    <t>Spoke/Soul Sportif</t>
  </si>
  <si>
    <t>RITTER</t>
  </si>
  <si>
    <t>Stefan</t>
  </si>
  <si>
    <t>SUMRELL</t>
  </si>
  <si>
    <t>Patrick</t>
  </si>
  <si>
    <t>Montana State University</t>
  </si>
  <si>
    <t>PINTER-FINDLATER</t>
  </si>
  <si>
    <t>PARRISH</t>
  </si>
  <si>
    <t>Stuart</t>
  </si>
  <si>
    <t>Revelstoke Cycling Association</t>
  </si>
  <si>
    <t>BEVERIDGE</t>
  </si>
  <si>
    <t>Allison</t>
  </si>
  <si>
    <t>Annalisa</t>
  </si>
  <si>
    <t>BALDWIN</t>
  </si>
  <si>
    <t>KINNEY</t>
  </si>
  <si>
    <t>Nigel</t>
  </si>
  <si>
    <t>FORTNER</t>
  </si>
  <si>
    <t>Justin</t>
  </si>
  <si>
    <t>GOMES</t>
  </si>
  <si>
    <t>Christian</t>
  </si>
  <si>
    <t>Ascent Cycle Racing</t>
  </si>
  <si>
    <t>MACKLEM</t>
  </si>
  <si>
    <t>Mike</t>
  </si>
  <si>
    <t>CONLY</t>
  </si>
  <si>
    <t>Lukas</t>
  </si>
  <si>
    <t>GOODMAN</t>
  </si>
  <si>
    <t>MARTINEZ-ARROYO</t>
  </si>
  <si>
    <t>Cid</t>
  </si>
  <si>
    <t>LYNEM</t>
  </si>
  <si>
    <t>Nick</t>
  </si>
  <si>
    <t>Cranked</t>
  </si>
  <si>
    <t>MOONIE</t>
  </si>
  <si>
    <t>Devon</t>
  </si>
  <si>
    <t>Interior Grasslands Cycling Club</t>
  </si>
  <si>
    <t>CLEGG</t>
  </si>
  <si>
    <t>Robin</t>
  </si>
  <si>
    <t>Team H&amp;R Block</t>
  </si>
  <si>
    <t>WOLANSKY</t>
  </si>
  <si>
    <t>Dean</t>
  </si>
  <si>
    <t>Jr Rider</t>
  </si>
  <si>
    <t xml:space="preserve">2014 Alberta Road Cup                                     Team Standings                                 </t>
  </si>
  <si>
    <t>3-&gt;2</t>
  </si>
  <si>
    <t>BOERSMA</t>
  </si>
  <si>
    <t>Willem</t>
  </si>
  <si>
    <t>Devon GP Omnium  (A)</t>
  </si>
  <si>
    <t>WALSH</t>
  </si>
  <si>
    <t>CP</t>
  </si>
  <si>
    <t>ALBOUI</t>
  </si>
  <si>
    <t>GIBBONS</t>
  </si>
  <si>
    <t>Carlos</t>
  </si>
  <si>
    <t>SARLIEVE</t>
  </si>
  <si>
    <t>RIESS</t>
  </si>
  <si>
    <t>Cooper</t>
  </si>
  <si>
    <t>POON</t>
  </si>
  <si>
    <t>Sam</t>
  </si>
  <si>
    <t>MCGILL</t>
  </si>
  <si>
    <t>Abbey</t>
  </si>
  <si>
    <t>ISAAK</t>
  </si>
  <si>
    <t>Logan</t>
  </si>
  <si>
    <t>POLLARD</t>
  </si>
  <si>
    <t>ACKERT</t>
  </si>
  <si>
    <t>Holly</t>
  </si>
  <si>
    <t>BROWN</t>
  </si>
  <si>
    <t>Meghan</t>
  </si>
  <si>
    <t>BUCHIGNANI</t>
  </si>
  <si>
    <t>Sherri</t>
  </si>
  <si>
    <t>SCHREIBER</t>
  </si>
  <si>
    <t>ANDERSON</t>
  </si>
  <si>
    <t>Kyle</t>
  </si>
  <si>
    <t>BSCHADEN</t>
  </si>
  <si>
    <t>Ben</t>
  </si>
  <si>
    <t>BARR</t>
  </si>
  <si>
    <t>Cam</t>
  </si>
  <si>
    <t>KROPF</t>
  </si>
  <si>
    <t>BONILLA</t>
  </si>
  <si>
    <t>FOLLIS</t>
  </si>
  <si>
    <t>Alex</t>
  </si>
  <si>
    <t>SYMKO</t>
  </si>
  <si>
    <t>Grayham</t>
  </si>
  <si>
    <t>TALMAN</t>
  </si>
  <si>
    <t>Anna</t>
  </si>
  <si>
    <t>Peloton racing p/b Exterra Geoscience</t>
  </si>
  <si>
    <t>* Committee</t>
  </si>
  <si>
    <t>STAFFORD</t>
  </si>
  <si>
    <t>BROOKS</t>
  </si>
  <si>
    <t>Keegan</t>
  </si>
  <si>
    <t>BURTON</t>
  </si>
  <si>
    <t>INGLIS</t>
  </si>
  <si>
    <t>Alexander</t>
  </si>
  <si>
    <t>REDDY</t>
  </si>
  <si>
    <t>Suresh</t>
  </si>
  <si>
    <t>FEGUSSON</t>
  </si>
  <si>
    <t>Sidney</t>
  </si>
  <si>
    <t>TELFORD</t>
  </si>
  <si>
    <t>Shauna</t>
  </si>
  <si>
    <t>Jr M</t>
  </si>
  <si>
    <t>Speed Theory Cycling</t>
  </si>
  <si>
    <t>BENNETT</t>
  </si>
  <si>
    <t>WISHLOFF</t>
  </si>
  <si>
    <t>Jim</t>
  </si>
  <si>
    <t>Rachelle</t>
  </si>
  <si>
    <t>BUCHEAUD</t>
  </si>
  <si>
    <t>Meika</t>
  </si>
  <si>
    <t>* decision</t>
  </si>
  <si>
    <t>Blizzards Bicycle Associaton</t>
  </si>
  <si>
    <t>RMSR Prologue  (B)</t>
  </si>
  <si>
    <t>AULD</t>
  </si>
  <si>
    <t>WOOD</t>
  </si>
  <si>
    <t>STICKLAND</t>
  </si>
  <si>
    <t>Pedalhead Race Room</t>
  </si>
  <si>
    <t>Café Roubaix</t>
  </si>
  <si>
    <t>DAVIDSON</t>
  </si>
  <si>
    <t>DELFS</t>
  </si>
  <si>
    <t>XC Bragg Creek</t>
  </si>
  <si>
    <t>GODLONTON</t>
  </si>
  <si>
    <t>YOUNG</t>
  </si>
  <si>
    <t>Terrascape Racing</t>
  </si>
  <si>
    <t>HALL</t>
  </si>
  <si>
    <t>Grand Prairie Wheelers</t>
  </si>
  <si>
    <t>Marie</t>
  </si>
  <si>
    <t>Speed Theory</t>
  </si>
  <si>
    <t>Eva</t>
  </si>
  <si>
    <t>COLLIER</t>
  </si>
  <si>
    <t>Devaney</t>
  </si>
  <si>
    <t>FABBRI</t>
  </si>
  <si>
    <t>Lucas</t>
  </si>
  <si>
    <t>HENDRY</t>
  </si>
  <si>
    <t>HOWE</t>
  </si>
  <si>
    <t>BURT</t>
  </si>
  <si>
    <t>MORRISON</t>
  </si>
  <si>
    <t>Denny</t>
  </si>
  <si>
    <t>CHAPPELL</t>
  </si>
  <si>
    <t>Rhys</t>
  </si>
  <si>
    <t>SGRO</t>
  </si>
  <si>
    <t>FEDYNA</t>
  </si>
  <si>
    <t>Marg</t>
  </si>
  <si>
    <t>BOYLE</t>
  </si>
  <si>
    <t>Kailee</t>
  </si>
  <si>
    <t>WALTERS</t>
  </si>
  <si>
    <t>Kristin</t>
  </si>
  <si>
    <t>HEISE</t>
  </si>
  <si>
    <t>Alana</t>
  </si>
  <si>
    <t>PETTY</t>
  </si>
  <si>
    <t>Jeffrey</t>
  </si>
  <si>
    <t>BYL</t>
  </si>
  <si>
    <t>bicisport</t>
  </si>
  <si>
    <t>Keith</t>
  </si>
  <si>
    <t>EVANS</t>
  </si>
  <si>
    <t>Neil</t>
  </si>
  <si>
    <t>GLEASON</t>
  </si>
  <si>
    <t>Neo</t>
  </si>
  <si>
    <t>OLDRIDGE</t>
  </si>
  <si>
    <t>DOVE</t>
  </si>
  <si>
    <t>Simon</t>
  </si>
  <si>
    <t>D'ENTREMONT</t>
  </si>
  <si>
    <t>BRYCZEK</t>
  </si>
  <si>
    <t xml:space="preserve">Derek </t>
  </si>
  <si>
    <t>NEWSOME</t>
  </si>
  <si>
    <t>MYERS</t>
  </si>
  <si>
    <t>Jeremy</t>
  </si>
  <si>
    <t>GORDON</t>
  </si>
  <si>
    <t>Shannon</t>
  </si>
  <si>
    <t>SAUNDERS</t>
  </si>
  <si>
    <t>Peloton Racing p/b Exterra</t>
  </si>
  <si>
    <t>2-&gt;3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</si>
</sst>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i/>
      <sz val="8.5"/>
      <color indexed="30"/>
      <name val="Verdana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8.5"/>
      <color indexed="30"/>
      <name val="Verdana"/>
      <family val="2"/>
    </font>
    <font>
      <sz val="11"/>
      <color indexed="55"/>
      <name val="Calibri"/>
      <family val="2"/>
    </font>
    <font>
      <b/>
      <sz val="8.5"/>
      <color indexed="17"/>
      <name val="Verdana"/>
      <family val="2"/>
    </font>
    <font>
      <sz val="9"/>
      <color indexed="12"/>
      <name val="Arial"/>
      <family val="2"/>
    </font>
    <font>
      <b/>
      <sz val="8.5"/>
      <color indexed="10"/>
      <name val="Verdana"/>
      <family val="2"/>
    </font>
    <font>
      <b/>
      <sz val="8.5"/>
      <color indexed="55"/>
      <name val="Verdana"/>
      <family val="2"/>
    </font>
    <font>
      <sz val="8.5"/>
      <color indexed="17"/>
      <name val="Verdana"/>
      <family val="2"/>
    </font>
    <font>
      <sz val="8.5"/>
      <color indexed="8"/>
      <name val="Verdana"/>
      <family val="2"/>
    </font>
    <font>
      <sz val="8.5"/>
      <color indexed="30"/>
      <name val="Verdana"/>
      <family val="2"/>
    </font>
    <font>
      <sz val="8.5"/>
      <color indexed="10"/>
      <name val="Verdana"/>
      <family val="2"/>
    </font>
    <font>
      <sz val="8.5"/>
      <color indexed="55"/>
      <name val="Verdana"/>
      <family val="2"/>
    </font>
    <font>
      <b/>
      <i/>
      <sz val="8"/>
      <color indexed="55"/>
      <name val="Verdana"/>
      <family val="2"/>
    </font>
    <font>
      <sz val="11"/>
      <color indexed="36"/>
      <name val="Calibri"/>
      <family val="2"/>
    </font>
    <font>
      <b/>
      <i/>
      <sz val="8"/>
      <color indexed="10"/>
      <name val="Verdana"/>
      <family val="2"/>
    </font>
    <font>
      <sz val="8.5"/>
      <color indexed="23"/>
      <name val="Verdana"/>
      <family val="2"/>
    </font>
    <font>
      <b/>
      <i/>
      <sz val="8.5"/>
      <color indexed="55"/>
      <name val="Verdana"/>
      <family val="2"/>
    </font>
    <font>
      <b/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b/>
      <sz val="8.5"/>
      <color indexed="53"/>
      <name val="Verdana"/>
      <family val="2"/>
    </font>
    <font>
      <sz val="8.5"/>
      <color indexed="53"/>
      <name val="Verdana"/>
      <family val="2"/>
    </font>
    <font>
      <b/>
      <i/>
      <sz val="8"/>
      <color indexed="53"/>
      <name val="Verdana"/>
      <family val="2"/>
    </font>
    <font>
      <b/>
      <i/>
      <sz val="9"/>
      <color indexed="30"/>
      <name val="Verdana"/>
      <family val="2"/>
    </font>
    <font>
      <b/>
      <sz val="9"/>
      <color indexed="53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sz val="9"/>
      <color indexed="53"/>
      <name val="Verdana"/>
      <family val="2"/>
    </font>
    <font>
      <b/>
      <sz val="9"/>
      <color indexed="10"/>
      <name val="Verdana"/>
      <family val="2"/>
    </font>
    <font>
      <b/>
      <i/>
      <sz val="8.5"/>
      <color indexed="10"/>
      <name val="Verdana"/>
      <family val="2"/>
    </font>
    <font>
      <b/>
      <i/>
      <sz val="9"/>
      <color indexed="23"/>
      <name val="Verdana"/>
      <family val="2"/>
    </font>
    <font>
      <i/>
      <sz val="8.5"/>
      <color indexed="23"/>
      <name val="Verdana"/>
      <family val="2"/>
    </font>
    <font>
      <b/>
      <sz val="9"/>
      <color indexed="23"/>
      <name val="Verdana"/>
      <family val="2"/>
    </font>
    <font>
      <b/>
      <i/>
      <sz val="8.5"/>
      <color indexed="8"/>
      <name val="Verdana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b/>
      <sz val="11"/>
      <color indexed="53"/>
      <name val="Calibri"/>
      <family val="2"/>
    </font>
    <font>
      <sz val="9"/>
      <color indexed="8"/>
      <name val="Calibri"/>
      <family val="2"/>
    </font>
    <font>
      <sz val="8.5"/>
      <color indexed="36"/>
      <name val="Verdana"/>
      <family val="2"/>
    </font>
    <font>
      <b/>
      <u val="single"/>
      <sz val="13"/>
      <color indexed="8"/>
      <name val="Calibri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b/>
      <sz val="8.5"/>
      <color indexed="8"/>
      <name val="Verdana"/>
      <family val="2"/>
    </font>
    <font>
      <b/>
      <sz val="8.5"/>
      <color indexed="23"/>
      <name val="Verdana"/>
      <family val="2"/>
    </font>
    <font>
      <b/>
      <u val="single"/>
      <sz val="8.5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36"/>
      <name val="Verdana"/>
      <family val="2"/>
    </font>
    <font>
      <sz val="9"/>
      <color indexed="36"/>
      <name val="Verdana"/>
      <family val="2"/>
    </font>
    <font>
      <b/>
      <sz val="8.5"/>
      <color indexed="36"/>
      <name val="Verdana"/>
      <family val="2"/>
    </font>
    <font>
      <b/>
      <sz val="9"/>
      <color indexed="55"/>
      <name val="Verdana"/>
      <family val="2"/>
    </font>
    <font>
      <sz val="12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23"/>
      <name val="Calibri"/>
      <family val="2"/>
    </font>
    <font>
      <b/>
      <i/>
      <sz val="8.5"/>
      <color indexed="23"/>
      <name val="Verdana"/>
      <family val="2"/>
    </font>
    <font>
      <b/>
      <i/>
      <sz val="8"/>
      <color indexed="23"/>
      <name val="Verdana"/>
      <family val="2"/>
    </font>
    <font>
      <i/>
      <sz val="11"/>
      <color indexed="8"/>
      <name val="Calibri"/>
      <family val="2"/>
    </font>
    <font>
      <b/>
      <sz val="9"/>
      <color indexed="23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00FF"/>
      <name val="Arial"/>
      <family val="2"/>
    </font>
    <font>
      <sz val="11"/>
      <color rgb="FF00B050"/>
      <name val="Calibri"/>
      <family val="2"/>
    </font>
    <font>
      <b/>
      <i/>
      <sz val="8.5"/>
      <color rgb="FF0070C0"/>
      <name val="Verdana"/>
      <family val="2"/>
    </font>
    <font>
      <b/>
      <i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8.5"/>
      <color rgb="FF0070C0"/>
      <name val="Verdana"/>
      <family val="2"/>
    </font>
    <font>
      <sz val="11"/>
      <color theme="0" tint="-0.3499799966812134"/>
      <name val="Calibri"/>
      <family val="2"/>
    </font>
    <font>
      <b/>
      <sz val="8.5"/>
      <color rgb="FF00B050"/>
      <name val="Verdana"/>
      <family val="2"/>
    </font>
    <font>
      <sz val="9"/>
      <color rgb="FF0000FF"/>
      <name val="Arial"/>
      <family val="2"/>
    </font>
    <font>
      <b/>
      <sz val="8.5"/>
      <color rgb="FFFF0000"/>
      <name val="Verdana"/>
      <family val="2"/>
    </font>
    <font>
      <b/>
      <sz val="8.5"/>
      <color theme="0" tint="-0.3499799966812134"/>
      <name val="Verdana"/>
      <family val="2"/>
    </font>
    <font>
      <b/>
      <i/>
      <sz val="11"/>
      <color theme="1"/>
      <name val="Calibri"/>
      <family val="2"/>
    </font>
    <font>
      <sz val="8.5"/>
      <color rgb="FF00B050"/>
      <name val="Verdana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sz val="8.5"/>
      <color rgb="FF0070C0"/>
      <name val="Verdana"/>
      <family val="2"/>
    </font>
    <font>
      <sz val="8.5"/>
      <color rgb="FFFF0000"/>
      <name val="Verdana"/>
      <family val="2"/>
    </font>
    <font>
      <sz val="8.5"/>
      <color theme="0" tint="-0.3499799966812134"/>
      <name val="Verdana"/>
      <family val="2"/>
    </font>
    <font>
      <b/>
      <i/>
      <sz val="8"/>
      <color theme="0" tint="-0.3499799966812134"/>
      <name val="Verdana"/>
      <family val="2"/>
    </font>
    <font>
      <b/>
      <sz val="11"/>
      <color rgb="FF000000"/>
      <name val="Calibri"/>
      <family val="2"/>
    </font>
    <font>
      <sz val="11"/>
      <color rgb="FF7030A0"/>
      <name val="Calibri"/>
      <family val="2"/>
    </font>
    <font>
      <b/>
      <i/>
      <sz val="8"/>
      <color rgb="FFFF0000"/>
      <name val="Verdana"/>
      <family val="2"/>
    </font>
    <font>
      <sz val="8.5"/>
      <color theme="0" tint="-0.4999699890613556"/>
      <name val="Verdana"/>
      <family val="2"/>
    </font>
    <font>
      <b/>
      <i/>
      <sz val="8.5"/>
      <color theme="0" tint="-0.3499799966812134"/>
      <name val="Verdana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sz val="8.5"/>
      <color theme="9" tint="-0.24997000396251678"/>
      <name val="Verdana"/>
      <family val="2"/>
    </font>
    <font>
      <sz val="8.5"/>
      <color theme="9" tint="-0.24997000396251678"/>
      <name val="Verdana"/>
      <family val="2"/>
    </font>
    <font>
      <b/>
      <i/>
      <sz val="8"/>
      <color theme="9" tint="-0.24997000396251678"/>
      <name val="Verdana"/>
      <family val="2"/>
    </font>
    <font>
      <b/>
      <i/>
      <sz val="9"/>
      <color rgb="FF0070C0"/>
      <name val="Verdana"/>
      <family val="2"/>
    </font>
    <font>
      <b/>
      <sz val="9"/>
      <color theme="9" tint="-0.24997000396251678"/>
      <name val="Verdana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theme="9" tint="-0.24997000396251678"/>
      <name val="Verdana"/>
      <family val="2"/>
    </font>
    <font>
      <b/>
      <sz val="9"/>
      <color rgb="FFFF0000"/>
      <name val="Verdana"/>
      <family val="2"/>
    </font>
    <font>
      <b/>
      <i/>
      <sz val="8.5"/>
      <color rgb="FFFF0000"/>
      <name val="Verdana"/>
      <family val="2"/>
    </font>
    <font>
      <b/>
      <i/>
      <sz val="9"/>
      <color theme="0" tint="-0.4999699890613556"/>
      <name val="Verdana"/>
      <family val="2"/>
    </font>
    <font>
      <i/>
      <sz val="8.5"/>
      <color theme="0" tint="-0.4999699890613556"/>
      <name val="Verdana"/>
      <family val="2"/>
    </font>
    <font>
      <b/>
      <sz val="9"/>
      <color theme="0" tint="-0.4999699890613556"/>
      <name val="Verdana"/>
      <family val="2"/>
    </font>
    <font>
      <b/>
      <i/>
      <sz val="8.5"/>
      <color theme="1"/>
      <name val="Verdana"/>
      <family val="2"/>
    </font>
    <font>
      <b/>
      <i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sz val="8.5"/>
      <color rgb="FF7030A0"/>
      <name val="Verdana"/>
      <family val="2"/>
    </font>
    <font>
      <b/>
      <u val="single"/>
      <sz val="13"/>
      <color theme="1"/>
      <name val="Calibri"/>
      <family val="2"/>
    </font>
    <font>
      <b/>
      <sz val="9"/>
      <color theme="0" tint="-0.3499799966812134"/>
      <name val="Arial"/>
      <family val="2"/>
    </font>
    <font>
      <b/>
      <sz val="9"/>
      <color rgb="FFFF0000"/>
      <name val="Arial"/>
      <family val="2"/>
    </font>
    <font>
      <b/>
      <sz val="8.5"/>
      <color rgb="FF000000"/>
      <name val="Verdana"/>
      <family val="2"/>
    </font>
    <font>
      <b/>
      <sz val="8.5"/>
      <color theme="0" tint="-0.4999699890613556"/>
      <name val="Verdana"/>
      <family val="2"/>
    </font>
    <font>
      <b/>
      <i/>
      <sz val="8.5"/>
      <color rgb="FF000000"/>
      <name val="Verdana"/>
      <family val="2"/>
    </font>
    <font>
      <b/>
      <u val="single"/>
      <sz val="8.5"/>
      <color theme="1"/>
      <name val="Verdana"/>
      <family val="2"/>
    </font>
    <font>
      <sz val="10"/>
      <color theme="1"/>
      <name val="Calibri"/>
      <family val="2"/>
    </font>
    <font>
      <b/>
      <sz val="9"/>
      <color rgb="FF7030A0"/>
      <name val="Verdana"/>
      <family val="2"/>
    </font>
    <font>
      <sz val="9"/>
      <color rgb="FF7030A0"/>
      <name val="Verdana"/>
      <family val="2"/>
    </font>
    <font>
      <b/>
      <sz val="8.5"/>
      <color rgb="FF7030A0"/>
      <name val="Verdana"/>
      <family val="2"/>
    </font>
    <font>
      <b/>
      <sz val="9"/>
      <color theme="0" tint="-0.3499799966812134"/>
      <name val="Verdana"/>
      <family val="2"/>
    </font>
    <font>
      <sz val="12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theme="0" tint="-0.4999699890613556"/>
      <name val="Calibri"/>
      <family val="2"/>
    </font>
    <font>
      <b/>
      <i/>
      <sz val="8.5"/>
      <color theme="0" tint="-0.4999699890613556"/>
      <name val="Verdana"/>
      <family val="2"/>
    </font>
    <font>
      <b/>
      <i/>
      <sz val="8"/>
      <color theme="0" tint="-0.4999699890613556"/>
      <name val="Verdana"/>
      <family val="2"/>
    </font>
    <font>
      <i/>
      <sz val="11"/>
      <color theme="1"/>
      <name val="Calibri"/>
      <family val="2"/>
    </font>
    <font>
      <b/>
      <sz val="8.5"/>
      <color theme="1"/>
      <name val="Verdana"/>
      <family val="2"/>
    </font>
    <font>
      <b/>
      <sz val="9"/>
      <color theme="0" tint="-0.4999699890613556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13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8" fillId="33" borderId="10" xfId="6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/>
    </xf>
    <xf numFmtId="0" fontId="109" fillId="33" borderId="10" xfId="0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110" fillId="0" borderId="0" xfId="57" applyFont="1" applyFill="1" applyBorder="1" applyAlignment="1">
      <alignment horizontal="center"/>
      <protection/>
    </xf>
    <xf numFmtId="0" fontId="109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14" fillId="0" borderId="0" xfId="61" applyFont="1" applyFill="1" applyBorder="1" applyAlignment="1">
      <alignment horizontal="center"/>
      <protection/>
    </xf>
    <xf numFmtId="0" fontId="9" fillId="34" borderId="0" xfId="0" applyFont="1" applyFill="1" applyAlignment="1">
      <alignment/>
    </xf>
    <xf numFmtId="0" fontId="10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 horizontal="left"/>
    </xf>
    <xf numFmtId="0" fontId="116" fillId="0" borderId="0" xfId="61" applyFont="1" applyFill="1" applyBorder="1" applyAlignment="1">
      <alignment horizontal="center"/>
      <protection/>
    </xf>
    <xf numFmtId="0" fontId="109" fillId="0" borderId="0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117" fillId="33" borderId="11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center"/>
      <protection/>
    </xf>
    <xf numFmtId="0" fontId="6" fillId="0" borderId="10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8" fillId="0" borderId="0" xfId="61" applyFont="1" applyFill="1" applyBorder="1" applyAlignment="1">
      <alignment horizontal="center"/>
      <protection/>
    </xf>
    <xf numFmtId="0" fontId="119" fillId="0" borderId="0" xfId="61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0" fontId="7" fillId="0" borderId="0" xfId="59" applyFont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107" fillId="0" borderId="0" xfId="0" applyFont="1" applyAlignment="1">
      <alignment/>
    </xf>
    <xf numFmtId="0" fontId="115" fillId="0" borderId="0" xfId="0" applyFont="1" applyBorder="1" applyAlignment="1">
      <alignment/>
    </xf>
    <xf numFmtId="0" fontId="6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 applyAlignment="1">
      <alignment horizontal="left"/>
      <protection/>
    </xf>
    <xf numFmtId="0" fontId="117" fillId="33" borderId="10" xfId="6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6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0" fillId="17" borderId="0" xfId="0" applyFont="1" applyFill="1" applyAlignment="1">
      <alignment horizontal="center"/>
    </xf>
    <xf numFmtId="0" fontId="120" fillId="0" borderId="0" xfId="0" applyFont="1" applyAlignment="1">
      <alignment/>
    </xf>
    <xf numFmtId="0" fontId="7" fillId="16" borderId="0" xfId="57" applyFont="1" applyFill="1" applyBorder="1" applyAlignment="1">
      <alignment horizontal="left"/>
      <protection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7" fillId="6" borderId="0" xfId="57" applyFont="1" applyFill="1" applyBorder="1" applyAlignment="1">
      <alignment horizontal="left"/>
      <protection/>
    </xf>
    <xf numFmtId="0" fontId="0" fillId="6" borderId="0" xfId="0" applyFont="1" applyFill="1" applyAlignment="1">
      <alignment horizontal="center"/>
    </xf>
    <xf numFmtId="0" fontId="7" fillId="19" borderId="0" xfId="60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21" fillId="0" borderId="10" xfId="0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1" fillId="34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 quotePrefix="1">
      <alignment horizontal="center"/>
    </xf>
    <xf numFmtId="0" fontId="123" fillId="0" borderId="0" xfId="0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6" fillId="0" borderId="0" xfId="0" applyFont="1" applyAlignment="1">
      <alignment/>
    </xf>
    <xf numFmtId="0" fontId="116" fillId="0" borderId="0" xfId="0" applyFont="1" applyAlignment="1">
      <alignment/>
    </xf>
    <xf numFmtId="0" fontId="121" fillId="0" borderId="0" xfId="0" applyFont="1" applyAlignment="1">
      <alignment/>
    </xf>
    <xf numFmtId="0" fontId="123" fillId="0" borderId="0" xfId="0" applyFont="1" applyAlignment="1">
      <alignment horizontal="center"/>
    </xf>
    <xf numFmtId="0" fontId="123" fillId="0" borderId="0" xfId="0" applyFont="1" applyFill="1" applyAlignment="1">
      <alignment/>
    </xf>
    <xf numFmtId="0" fontId="123" fillId="0" borderId="0" xfId="0" applyFont="1" applyFill="1" applyAlignment="1">
      <alignment horizontal="center"/>
    </xf>
    <xf numFmtId="0" fontId="124" fillId="0" borderId="0" xfId="0" applyFont="1" applyFill="1" applyAlignment="1">
      <alignment horizontal="center"/>
    </xf>
    <xf numFmtId="0" fontId="12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123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1" fillId="0" borderId="0" xfId="0" applyFont="1" applyFill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127" fillId="0" borderId="0" xfId="57" applyFont="1" applyFill="1" applyBorder="1" applyAlignment="1">
      <alignment horizontal="center"/>
      <protection/>
    </xf>
    <xf numFmtId="0" fontId="6" fillId="0" borderId="14" xfId="61" applyFont="1" applyFill="1" applyBorder="1">
      <alignment/>
      <protection/>
    </xf>
    <xf numFmtId="0" fontId="106" fillId="0" borderId="10" xfId="0" applyFont="1" applyBorder="1" applyAlignment="1">
      <alignment horizontal="center"/>
    </xf>
    <xf numFmtId="15" fontId="2" fillId="0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8" fillId="0" borderId="10" xfId="0" applyFont="1" applyBorder="1" applyAlignment="1">
      <alignment horizontal="center"/>
    </xf>
    <xf numFmtId="0" fontId="115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07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57" applyFont="1" applyFill="1" applyBorder="1" applyAlignment="1">
      <alignment horizontal="center"/>
      <protection/>
    </xf>
    <xf numFmtId="0" fontId="1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9" borderId="0" xfId="60" applyFont="1" applyFill="1" applyBorder="1" applyAlignment="1">
      <alignment horizontal="left"/>
      <protection/>
    </xf>
    <xf numFmtId="0" fontId="0" fillId="9" borderId="0" xfId="0" applyFont="1" applyFill="1" applyAlignment="1">
      <alignment/>
    </xf>
    <xf numFmtId="0" fontId="131" fillId="0" borderId="0" xfId="0" applyFont="1" applyFill="1" applyAlignment="1">
      <alignment/>
    </xf>
    <xf numFmtId="0" fontId="7" fillId="16" borderId="0" xfId="60" applyFont="1" applyFill="1" applyBorder="1" applyAlignment="1">
      <alignment horizontal="left"/>
      <protection/>
    </xf>
    <xf numFmtId="0" fontId="112" fillId="16" borderId="0" xfId="0" applyFont="1" applyFill="1" applyAlignment="1">
      <alignment horizontal="center"/>
    </xf>
    <xf numFmtId="0" fontId="9" fillId="16" borderId="0" xfId="0" applyFont="1" applyFill="1" applyAlignment="1">
      <alignment/>
    </xf>
    <xf numFmtId="0" fontId="109" fillId="16" borderId="0" xfId="0" applyFont="1" applyFill="1" applyAlignment="1">
      <alignment/>
    </xf>
    <xf numFmtId="0" fontId="7" fillId="6" borderId="0" xfId="57" applyFont="1" applyFill="1" applyBorder="1" applyAlignment="1">
      <alignment horizontal="center"/>
      <protection/>
    </xf>
    <xf numFmtId="0" fontId="127" fillId="6" borderId="0" xfId="57" applyFont="1" applyFill="1" applyBorder="1" applyAlignment="1">
      <alignment horizontal="center"/>
      <protection/>
    </xf>
    <xf numFmtId="0" fontId="5" fillId="6" borderId="0" xfId="61" applyFont="1" applyFill="1" applyBorder="1" applyAlignment="1">
      <alignment horizontal="center"/>
      <protection/>
    </xf>
    <xf numFmtId="0" fontId="132" fillId="0" borderId="0" xfId="57" applyFont="1" applyFill="1" applyBorder="1" applyAlignment="1">
      <alignment horizontal="left"/>
      <protection/>
    </xf>
    <xf numFmtId="0" fontId="121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3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53" applyFont="1" applyAlignment="1" applyProtection="1">
      <alignment horizontal="left"/>
      <protection/>
    </xf>
    <xf numFmtId="0" fontId="134" fillId="0" borderId="0" xfId="0" applyFont="1" applyAlignment="1">
      <alignment horizontal="left"/>
    </xf>
    <xf numFmtId="0" fontId="135" fillId="33" borderId="10" xfId="0" applyFont="1" applyFill="1" applyBorder="1" applyAlignment="1">
      <alignment/>
    </xf>
    <xf numFmtId="0" fontId="136" fillId="34" borderId="10" xfId="61" applyFont="1" applyFill="1" applyBorder="1" applyAlignment="1">
      <alignment horizontal="center" vertical="center"/>
      <protection/>
    </xf>
    <xf numFmtId="0" fontId="136" fillId="0" borderId="0" xfId="61" applyFont="1" applyFill="1" applyBorder="1" applyAlignment="1">
      <alignment horizontal="center"/>
      <protection/>
    </xf>
    <xf numFmtId="0" fontId="135" fillId="0" borderId="0" xfId="0" applyFont="1" applyFill="1" applyAlignment="1">
      <alignment/>
    </xf>
    <xf numFmtId="0" fontId="137" fillId="0" borderId="0" xfId="0" applyFont="1" applyFill="1" applyAlignment="1">
      <alignment/>
    </xf>
    <xf numFmtId="0" fontId="135" fillId="0" borderId="0" xfId="0" applyFont="1" applyAlignment="1">
      <alignment/>
    </xf>
    <xf numFmtId="0" fontId="138" fillId="0" borderId="0" xfId="57" applyFont="1" applyFill="1" applyBorder="1" applyAlignment="1">
      <alignment horizontal="center"/>
      <protection/>
    </xf>
    <xf numFmtId="0" fontId="135" fillId="0" borderId="0" xfId="0" applyFont="1" applyFill="1" applyBorder="1" applyAlignment="1">
      <alignment/>
    </xf>
    <xf numFmtId="0" fontId="135" fillId="0" borderId="0" xfId="0" applyFont="1" applyBorder="1" applyAlignment="1">
      <alignment/>
    </xf>
    <xf numFmtId="15" fontId="139" fillId="0" borderId="15" xfId="58" applyNumberFormat="1" applyFont="1" applyFill="1" applyBorder="1" applyAlignment="1">
      <alignment horizontal="center" textRotation="90"/>
      <protection/>
    </xf>
    <xf numFmtId="0" fontId="112" fillId="33" borderId="16" xfId="0" applyFont="1" applyFill="1" applyBorder="1" applyAlignment="1">
      <alignment horizontal="center"/>
    </xf>
    <xf numFmtId="0" fontId="2" fillId="34" borderId="17" xfId="58" applyFont="1" applyFill="1" applyBorder="1" applyAlignment="1">
      <alignment horizontal="center" textRotation="90" wrapText="1"/>
      <protection/>
    </xf>
    <xf numFmtId="0" fontId="140" fillId="34" borderId="18" xfId="58" applyFont="1" applyFill="1" applyBorder="1" applyAlignment="1">
      <alignment horizontal="center" textRotation="90" wrapText="1"/>
      <protection/>
    </xf>
    <xf numFmtId="0" fontId="141" fillId="34" borderId="19" xfId="58" applyFont="1" applyFill="1" applyBorder="1" applyAlignment="1">
      <alignment horizontal="center" textRotation="90" wrapText="1"/>
      <protection/>
    </xf>
    <xf numFmtId="0" fontId="9" fillId="33" borderId="20" xfId="0" applyFont="1" applyFill="1" applyBorder="1" applyAlignment="1">
      <alignment/>
    </xf>
    <xf numFmtId="0" fontId="109" fillId="33" borderId="21" xfId="0" applyFont="1" applyFill="1" applyBorder="1" applyAlignment="1">
      <alignment/>
    </xf>
    <xf numFmtId="0" fontId="5" fillId="34" borderId="20" xfId="61" applyFont="1" applyFill="1" applyBorder="1" applyAlignment="1">
      <alignment horizontal="center" vertical="center"/>
      <protection/>
    </xf>
    <xf numFmtId="0" fontId="116" fillId="34" borderId="21" xfId="61" applyFont="1" applyFill="1" applyBorder="1" applyAlignment="1">
      <alignment horizontal="center" vertical="center"/>
      <protection/>
    </xf>
    <xf numFmtId="0" fontId="116" fillId="34" borderId="22" xfId="6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textRotation="90" wrapText="1"/>
      <protection/>
    </xf>
    <xf numFmtId="0" fontId="142" fillId="0" borderId="18" xfId="58" applyFont="1" applyFill="1" applyBorder="1" applyAlignment="1">
      <alignment horizontal="center" textRotation="90" wrapText="1"/>
      <protection/>
    </xf>
    <xf numFmtId="0" fontId="8" fillId="0" borderId="23" xfId="58" applyFont="1" applyFill="1" applyBorder="1" applyAlignment="1">
      <alignment horizontal="center" textRotation="90" wrapText="1"/>
      <protection/>
    </xf>
    <xf numFmtId="0" fontId="142" fillId="0" borderId="24" xfId="58" applyFont="1" applyFill="1" applyBorder="1" applyAlignment="1">
      <alignment horizontal="center" textRotation="90" wrapText="1"/>
      <protection/>
    </xf>
    <xf numFmtId="0" fontId="8" fillId="0" borderId="24" xfId="58" applyFont="1" applyFill="1" applyBorder="1" applyAlignment="1">
      <alignment horizontal="center" textRotation="90" wrapText="1"/>
      <protection/>
    </xf>
    <xf numFmtId="0" fontId="142" fillId="0" borderId="25" xfId="58" applyFont="1" applyFill="1" applyBorder="1" applyAlignment="1">
      <alignment horizontal="center" textRotation="90" wrapText="1"/>
      <protection/>
    </xf>
    <xf numFmtId="0" fontId="143" fillId="0" borderId="24" xfId="58" applyFont="1" applyFill="1" applyBorder="1" applyAlignment="1">
      <alignment horizontal="center" textRotation="90" wrapText="1"/>
      <protection/>
    </xf>
    <xf numFmtId="15" fontId="3" fillId="0" borderId="26" xfId="58" applyNumberFormat="1" applyFont="1" applyFill="1" applyBorder="1" applyAlignment="1">
      <alignment horizontal="center" textRotation="90"/>
      <protection/>
    </xf>
    <xf numFmtId="0" fontId="108" fillId="33" borderId="27" xfId="61" applyFont="1" applyFill="1" applyBorder="1" applyAlignment="1">
      <alignment horizont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2" fillId="0" borderId="29" xfId="59" applyFont="1" applyFill="1" applyBorder="1" applyAlignment="1">
      <alignment horizontal="center" wrapText="1"/>
      <protection/>
    </xf>
    <xf numFmtId="15" fontId="2" fillId="0" borderId="23" xfId="58" applyNumberFormat="1" applyFont="1" applyFill="1" applyBorder="1" applyAlignment="1">
      <alignment horizontal="center"/>
      <protection/>
    </xf>
    <xf numFmtId="0" fontId="128" fillId="0" borderId="19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20" xfId="59" applyFont="1" applyFill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57" applyFont="1" applyFill="1" applyBorder="1" applyAlignment="1">
      <alignment horizontal="left" vertical="center"/>
      <protection/>
    </xf>
    <xf numFmtId="0" fontId="110" fillId="34" borderId="16" xfId="57" applyFont="1" applyFill="1" applyBorder="1" applyAlignment="1">
      <alignment horizontal="center" vertical="center"/>
      <protection/>
    </xf>
    <xf numFmtId="0" fontId="110" fillId="34" borderId="31" xfId="57" applyFont="1" applyFill="1" applyBorder="1" applyAlignment="1">
      <alignment horizontal="center" vertical="center"/>
      <protection/>
    </xf>
    <xf numFmtId="0" fontId="144" fillId="34" borderId="15" xfId="58" applyFont="1" applyFill="1" applyBorder="1" applyAlignment="1">
      <alignment horizontal="center" textRotation="90" wrapText="1"/>
      <protection/>
    </xf>
    <xf numFmtId="0" fontId="145" fillId="34" borderId="16" xfId="57" applyFont="1" applyFill="1" applyBorder="1" applyAlignment="1">
      <alignment horizontal="center" vertical="center"/>
      <protection/>
    </xf>
    <xf numFmtId="0" fontId="146" fillId="34" borderId="17" xfId="58" applyFont="1" applyFill="1" applyBorder="1" applyAlignment="1">
      <alignment horizontal="center" textRotation="90" wrapText="1"/>
      <protection/>
    </xf>
    <xf numFmtId="0" fontId="119" fillId="0" borderId="20" xfId="61" applyFont="1" applyFill="1" applyBorder="1" applyAlignment="1">
      <alignment horizontal="center" vertical="center"/>
      <protection/>
    </xf>
    <xf numFmtId="0" fontId="119" fillId="0" borderId="21" xfId="61" applyFont="1" applyFill="1" applyBorder="1" applyAlignment="1">
      <alignment horizontal="center" vertical="center"/>
      <protection/>
    </xf>
    <xf numFmtId="0" fontId="115" fillId="33" borderId="21" xfId="0" applyFont="1" applyFill="1" applyBorder="1" applyAlignment="1">
      <alignment/>
    </xf>
    <xf numFmtId="0" fontId="147" fillId="35" borderId="20" xfId="61" applyFont="1" applyFill="1" applyBorder="1" applyAlignment="1">
      <alignment horizontal="center" vertical="center"/>
      <protection/>
    </xf>
    <xf numFmtId="0" fontId="147" fillId="35" borderId="32" xfId="61" applyFont="1" applyFill="1" applyBorder="1" applyAlignment="1">
      <alignment horizontal="center" vertical="center"/>
      <protection/>
    </xf>
    <xf numFmtId="0" fontId="141" fillId="34" borderId="33" xfId="58" applyFont="1" applyFill="1" applyBorder="1" applyAlignment="1">
      <alignment horizontal="center" textRotation="90" wrapText="1"/>
      <protection/>
    </xf>
    <xf numFmtId="0" fontId="116" fillId="9" borderId="21" xfId="61" applyFont="1" applyFill="1" applyBorder="1" applyAlignment="1">
      <alignment horizontal="center" vertical="center"/>
      <protection/>
    </xf>
    <xf numFmtId="0" fontId="136" fillId="34" borderId="34" xfId="61" applyFont="1" applyFill="1" applyBorder="1" applyAlignment="1">
      <alignment horizontal="center" vertical="center"/>
      <protection/>
    </xf>
    <xf numFmtId="0" fontId="118" fillId="0" borderId="27" xfId="61" applyFont="1" applyFill="1" applyBorder="1" applyAlignment="1">
      <alignment horizontal="center" vertical="center"/>
      <protection/>
    </xf>
    <xf numFmtId="0" fontId="148" fillId="34" borderId="17" xfId="58" applyFont="1" applyFill="1" applyBorder="1" applyAlignment="1">
      <alignment horizontal="center" textRotation="90" wrapText="1"/>
      <protection/>
    </xf>
    <xf numFmtId="0" fontId="148" fillId="34" borderId="33" xfId="58" applyFont="1" applyFill="1" applyBorder="1" applyAlignment="1">
      <alignment horizontal="center" textRotation="90" wrapText="1"/>
      <protection/>
    </xf>
    <xf numFmtId="0" fontId="117" fillId="33" borderId="20" xfId="61" applyFont="1" applyFill="1" applyBorder="1">
      <alignment/>
      <protection/>
    </xf>
    <xf numFmtId="0" fontId="117" fillId="33" borderId="21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6" fillId="34" borderId="20" xfId="61" applyFont="1" applyFill="1" applyBorder="1">
      <alignment/>
      <protection/>
    </xf>
    <xf numFmtId="0" fontId="6" fillId="0" borderId="34" xfId="61" applyFont="1" applyFill="1" applyBorder="1">
      <alignment/>
      <protection/>
    </xf>
    <xf numFmtId="0" fontId="4" fillId="0" borderId="27" xfId="61" applyFont="1" applyFill="1" applyBorder="1" applyAlignment="1">
      <alignment horizontal="center"/>
      <protection/>
    </xf>
    <xf numFmtId="0" fontId="145" fillId="0" borderId="16" xfId="57" applyFont="1" applyFill="1" applyBorder="1" applyAlignment="1">
      <alignment horizontal="center"/>
      <protection/>
    </xf>
    <xf numFmtId="0" fontId="147" fillId="0" borderId="20" xfId="61" applyFont="1" applyFill="1" applyBorder="1" applyAlignment="1">
      <alignment horizontal="center"/>
      <protection/>
    </xf>
    <xf numFmtId="0" fontId="147" fillId="0" borderId="21" xfId="61" applyFont="1" applyFill="1" applyBorder="1" applyAlignment="1">
      <alignment horizontal="center"/>
      <protection/>
    </xf>
    <xf numFmtId="0" fontId="147" fillId="35" borderId="20" xfId="61" applyFont="1" applyFill="1" applyBorder="1" applyAlignment="1">
      <alignment horizontal="center"/>
      <protection/>
    </xf>
    <xf numFmtId="0" fontId="147" fillId="35" borderId="21" xfId="61" applyFont="1" applyFill="1" applyBorder="1" applyAlignment="1">
      <alignment horizontal="center"/>
      <protection/>
    </xf>
    <xf numFmtId="0" fontId="147" fillId="9" borderId="21" xfId="61" applyFont="1" applyFill="1" applyBorder="1" applyAlignment="1">
      <alignment horizontal="center"/>
      <protection/>
    </xf>
    <xf numFmtId="0" fontId="117" fillId="33" borderId="27" xfId="61" applyFont="1" applyFill="1" applyBorder="1">
      <alignment/>
      <protection/>
    </xf>
    <xf numFmtId="0" fontId="123" fillId="0" borderId="27" xfId="0" applyFont="1" applyBorder="1" applyAlignment="1">
      <alignment/>
    </xf>
    <xf numFmtId="0" fontId="123" fillId="0" borderId="16" xfId="0" applyFont="1" applyBorder="1" applyAlignment="1">
      <alignment/>
    </xf>
    <xf numFmtId="0" fontId="6" fillId="34" borderId="35" xfId="61" applyFont="1" applyFill="1" applyBorder="1">
      <alignment/>
      <protection/>
    </xf>
    <xf numFmtId="0" fontId="6" fillId="34" borderId="36" xfId="61" applyFont="1" applyFill="1" applyBorder="1">
      <alignment/>
      <protection/>
    </xf>
    <xf numFmtId="0" fontId="123" fillId="0" borderId="27" xfId="0" applyFont="1" applyFill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4" fillId="0" borderId="16" xfId="57" applyFont="1" applyFill="1" applyBorder="1" applyAlignment="1">
      <alignment horizontal="center" vertical="center"/>
      <protection/>
    </xf>
    <xf numFmtId="0" fontId="149" fillId="36" borderId="16" xfId="0" applyFont="1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center" vertical="center"/>
      <protection/>
    </xf>
    <xf numFmtId="0" fontId="119" fillId="0" borderId="35" xfId="57" applyFont="1" applyFill="1" applyBorder="1" applyAlignment="1">
      <alignment horizontal="center" vertical="center"/>
      <protection/>
    </xf>
    <xf numFmtId="0" fontId="119" fillId="34" borderId="35" xfId="57" applyFont="1" applyFill="1" applyBorder="1" applyAlignment="1">
      <alignment horizontal="center" vertical="center"/>
      <protection/>
    </xf>
    <xf numFmtId="0" fontId="119" fillId="0" borderId="20" xfId="57" applyFont="1" applyFill="1" applyBorder="1" applyAlignment="1">
      <alignment horizontal="center" vertical="center"/>
      <protection/>
    </xf>
    <xf numFmtId="0" fontId="119" fillId="34" borderId="20" xfId="57" applyFont="1" applyFill="1" applyBorder="1" applyAlignment="1">
      <alignment horizontal="center" vertical="center"/>
      <protection/>
    </xf>
    <xf numFmtId="0" fontId="119" fillId="34" borderId="21" xfId="57" applyFont="1" applyFill="1" applyBorder="1" applyAlignment="1">
      <alignment horizontal="center" vertical="center"/>
      <protection/>
    </xf>
    <xf numFmtId="0" fontId="147" fillId="35" borderId="21" xfId="57" applyFont="1" applyFill="1" applyBorder="1" applyAlignment="1">
      <alignment horizontal="center" vertical="center"/>
      <protection/>
    </xf>
    <xf numFmtId="0" fontId="147" fillId="35" borderId="20" xfId="57" applyFont="1" applyFill="1" applyBorder="1" applyAlignment="1">
      <alignment horizontal="center" vertical="center"/>
      <protection/>
    </xf>
    <xf numFmtId="0" fontId="147" fillId="9" borderId="21" xfId="57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116" fillId="0" borderId="21" xfId="61" applyFont="1" applyFill="1" applyBorder="1" applyAlignment="1">
      <alignment horizontal="center" vertical="center"/>
      <protection/>
    </xf>
    <xf numFmtId="0" fontId="0" fillId="17" borderId="0" xfId="0" applyFont="1" applyFill="1" applyAlignment="1">
      <alignment/>
    </xf>
    <xf numFmtId="0" fontId="123" fillId="9" borderId="0" xfId="0" applyFont="1" applyFill="1" applyAlignment="1">
      <alignment/>
    </xf>
    <xf numFmtId="0" fontId="9" fillId="33" borderId="37" xfId="0" applyFont="1" applyFill="1" applyBorder="1" applyAlignment="1">
      <alignment/>
    </xf>
    <xf numFmtId="0" fontId="137" fillId="0" borderId="0" xfId="0" applyFont="1" applyFill="1" applyAlignment="1">
      <alignment vertical="center"/>
    </xf>
    <xf numFmtId="0" fontId="137" fillId="0" borderId="0" xfId="0" applyFont="1" applyFill="1" applyBorder="1" applyAlignment="1">
      <alignment/>
    </xf>
    <xf numFmtId="0" fontId="111" fillId="17" borderId="0" xfId="0" applyFont="1" applyFill="1" applyAlignment="1">
      <alignment horizontal="left"/>
    </xf>
    <xf numFmtId="0" fontId="109" fillId="33" borderId="38" xfId="0" applyFont="1" applyFill="1" applyBorder="1" applyAlignment="1">
      <alignment/>
    </xf>
    <xf numFmtId="0" fontId="142" fillId="0" borderId="23" xfId="58" applyFont="1" applyFill="1" applyBorder="1" applyAlignment="1">
      <alignment horizontal="center" textRotation="90" wrapText="1"/>
      <protection/>
    </xf>
    <xf numFmtId="0" fontId="143" fillId="0" borderId="23" xfId="58" applyFont="1" applyFill="1" applyBorder="1" applyAlignment="1">
      <alignment horizontal="center" textRotation="90" wrapText="1"/>
      <protection/>
    </xf>
    <xf numFmtId="0" fontId="108" fillId="33" borderId="39" xfId="61" applyFont="1" applyFill="1" applyBorder="1" applyAlignment="1">
      <alignment horizontal="center"/>
      <protection/>
    </xf>
    <xf numFmtId="0" fontId="112" fillId="33" borderId="40" xfId="0" applyFont="1" applyFill="1" applyBorder="1" applyAlignment="1">
      <alignment horizontal="center"/>
    </xf>
    <xf numFmtId="0" fontId="135" fillId="33" borderId="14" xfId="0" applyFont="1" applyFill="1" applyBorder="1" applyAlignment="1">
      <alignment/>
    </xf>
    <xf numFmtId="0" fontId="109" fillId="33" borderId="4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109" fillId="33" borderId="14" xfId="0" applyFont="1" applyFill="1" applyBorder="1" applyAlignment="1">
      <alignment/>
    </xf>
    <xf numFmtId="0" fontId="137" fillId="0" borderId="10" xfId="0" applyFont="1" applyBorder="1" applyAlignment="1">
      <alignment horizontal="center" vertical="center"/>
    </xf>
    <xf numFmtId="0" fontId="137" fillId="34" borderId="1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28" fillId="0" borderId="42" xfId="0" applyFont="1" applyBorder="1" applyAlignment="1">
      <alignment horizontal="center"/>
    </xf>
    <xf numFmtId="0" fontId="2" fillId="34" borderId="25" xfId="58" applyFont="1" applyFill="1" applyBorder="1" applyAlignment="1">
      <alignment horizontal="center" textRotation="90" wrapText="1"/>
      <protection/>
    </xf>
    <xf numFmtId="0" fontId="9" fillId="33" borderId="43" xfId="0" applyFont="1" applyFill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0" fontId="121" fillId="34" borderId="10" xfId="0" applyFont="1" applyFill="1" applyBorder="1" applyAlignment="1">
      <alignment horizontal="right" vertical="center"/>
    </xf>
    <xf numFmtId="0" fontId="137" fillId="34" borderId="10" xfId="0" applyFont="1" applyFill="1" applyBorder="1" applyAlignment="1">
      <alignment horizontal="right" vertical="center"/>
    </xf>
    <xf numFmtId="0" fontId="121" fillId="0" borderId="44" xfId="0" applyFont="1" applyBorder="1" applyAlignment="1">
      <alignment horizontal="right" vertical="center"/>
    </xf>
    <xf numFmtId="0" fontId="121" fillId="34" borderId="44" xfId="0" applyFont="1" applyFill="1" applyBorder="1" applyAlignment="1">
      <alignment horizontal="right" vertical="center"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10" fillId="0" borderId="0" xfId="57" applyFont="1" applyFill="1" applyBorder="1" applyAlignment="1">
      <alignment horizontal="center" vertical="center"/>
      <protection/>
    </xf>
    <xf numFmtId="0" fontId="145" fillId="0" borderId="0" xfId="57" applyFont="1" applyFill="1" applyBorder="1" applyAlignment="1">
      <alignment horizontal="center" vertical="center"/>
      <protection/>
    </xf>
    <xf numFmtId="0" fontId="119" fillId="0" borderId="0" xfId="61" applyFont="1" applyFill="1" applyBorder="1" applyAlignment="1">
      <alignment horizontal="center" vertical="center"/>
      <protection/>
    </xf>
    <xf numFmtId="0" fontId="147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136" fillId="0" borderId="0" xfId="61" applyFont="1" applyFill="1" applyBorder="1" applyAlignment="1">
      <alignment horizontal="center" vertical="center"/>
      <protection/>
    </xf>
    <xf numFmtId="0" fontId="116" fillId="0" borderId="0" xfId="6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/>
    </xf>
    <xf numFmtId="0" fontId="113" fillId="0" borderId="0" xfId="0" applyFont="1" applyAlignment="1">
      <alignment horizontal="right"/>
    </xf>
    <xf numFmtId="0" fontId="150" fillId="0" borderId="0" xfId="0" applyFont="1" applyFill="1" applyAlignment="1">
      <alignment horizontal="center"/>
    </xf>
    <xf numFmtId="0" fontId="15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3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/>
    </xf>
    <xf numFmtId="0" fontId="6" fillId="36" borderId="44" xfId="0" applyFont="1" applyFill="1" applyBorder="1" applyAlignment="1" quotePrefix="1">
      <alignment horizontal="right" vertical="center"/>
    </xf>
    <xf numFmtId="0" fontId="121" fillId="36" borderId="44" xfId="0" applyFont="1" applyFill="1" applyBorder="1" applyAlignment="1" quotePrefix="1">
      <alignment horizontal="right" vertical="center"/>
    </xf>
    <xf numFmtId="0" fontId="123" fillId="0" borderId="44" xfId="0" applyFont="1" applyFill="1" applyBorder="1" applyAlignment="1">
      <alignment horizontal="right"/>
    </xf>
    <xf numFmtId="0" fontId="123" fillId="0" borderId="44" xfId="0" applyFont="1" applyBorder="1" applyAlignment="1">
      <alignment horizontal="right"/>
    </xf>
    <xf numFmtId="0" fontId="121" fillId="0" borderId="44" xfId="0" applyFont="1" applyBorder="1" applyAlignment="1">
      <alignment horizontal="right"/>
    </xf>
    <xf numFmtId="0" fontId="123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/>
    </xf>
    <xf numFmtId="0" fontId="123" fillId="34" borderId="44" xfId="0" applyFont="1" applyFill="1" applyBorder="1" applyAlignment="1">
      <alignment horizontal="right"/>
    </xf>
    <xf numFmtId="0" fontId="121" fillId="34" borderId="44" xfId="0" applyFont="1" applyFill="1" applyBorder="1" applyAlignment="1">
      <alignment horizontal="right"/>
    </xf>
    <xf numFmtId="0" fontId="0" fillId="34" borderId="44" xfId="0" applyFont="1" applyFill="1" applyBorder="1" applyAlignment="1">
      <alignment horizontal="right"/>
    </xf>
    <xf numFmtId="0" fontId="123" fillId="0" borderId="44" xfId="0" applyFont="1" applyFill="1" applyBorder="1" applyAlignment="1">
      <alignment horizontal="right" vertical="center"/>
    </xf>
    <xf numFmtId="0" fontId="123" fillId="34" borderId="44" xfId="0" applyFont="1" applyFill="1" applyBorder="1" applyAlignment="1">
      <alignment horizontal="right" vertical="center"/>
    </xf>
    <xf numFmtId="0" fontId="109" fillId="0" borderId="44" xfId="0" applyFont="1" applyBorder="1" applyAlignment="1">
      <alignment horizontal="right"/>
    </xf>
    <xf numFmtId="0" fontId="121" fillId="0" borderId="10" xfId="0" applyFont="1" applyBorder="1" applyAlignment="1">
      <alignment horizontal="right"/>
    </xf>
    <xf numFmtId="0" fontId="10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21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 vertical="center"/>
    </xf>
    <xf numFmtId="0" fontId="5" fillId="34" borderId="10" xfId="61" applyFont="1" applyFill="1" applyBorder="1" applyAlignment="1">
      <alignment horizontal="right" vertical="center"/>
      <protection/>
    </xf>
    <xf numFmtId="0" fontId="121" fillId="0" borderId="10" xfId="0" applyFont="1" applyBorder="1" applyAlignment="1">
      <alignment horizontal="right" vertical="center"/>
    </xf>
    <xf numFmtId="0" fontId="123" fillId="34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6" fillId="34" borderId="10" xfId="61" applyFont="1" applyFill="1" applyBorder="1" applyAlignment="1">
      <alignment horizontal="right" vertical="center"/>
      <protection/>
    </xf>
    <xf numFmtId="0" fontId="123" fillId="0" borderId="10" xfId="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16" borderId="0" xfId="61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16" fillId="6" borderId="0" xfId="61" applyFont="1" applyFill="1" applyBorder="1" applyAlignment="1">
      <alignment horizontal="right"/>
      <protection/>
    </xf>
    <xf numFmtId="0" fontId="5" fillId="34" borderId="0" xfId="61" applyFont="1" applyFill="1" applyBorder="1" applyAlignment="1">
      <alignment horizontal="right"/>
      <protection/>
    </xf>
    <xf numFmtId="0" fontId="1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45" xfId="61" applyFont="1" applyFill="1" applyBorder="1">
      <alignment/>
      <protection/>
    </xf>
    <xf numFmtId="0" fontId="6" fillId="0" borderId="10" xfId="0" applyFont="1" applyBorder="1" applyAlignment="1">
      <alignment horizontal="right" vertical="center"/>
    </xf>
    <xf numFmtId="0" fontId="121" fillId="0" borderId="10" xfId="0" applyFont="1" applyFill="1" applyBorder="1" applyAlignment="1">
      <alignment horizontal="right" vertical="center"/>
    </xf>
    <xf numFmtId="0" fontId="13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 quotePrefix="1">
      <alignment horizontal="right" vertical="center"/>
    </xf>
    <xf numFmtId="0" fontId="121" fillId="36" borderId="10" xfId="0" applyFont="1" applyFill="1" applyBorder="1" applyAlignment="1" quotePrefix="1">
      <alignment horizontal="right" vertical="center"/>
    </xf>
    <xf numFmtId="0" fontId="119" fillId="0" borderId="10" xfId="61" applyFont="1" applyFill="1" applyBorder="1" applyAlignment="1">
      <alignment horizontal="center" vertical="center"/>
      <protection/>
    </xf>
    <xf numFmtId="0" fontId="135" fillId="0" borderId="0" xfId="0" applyFont="1" applyAlignment="1">
      <alignment horizontal="center"/>
    </xf>
    <xf numFmtId="0" fontId="6" fillId="0" borderId="41" xfId="57" applyFont="1" applyFill="1" applyBorder="1" applyAlignment="1">
      <alignment horizontal="left" vertical="center"/>
      <protection/>
    </xf>
    <xf numFmtId="0" fontId="121" fillId="0" borderId="34" xfId="0" applyFont="1" applyFill="1" applyBorder="1" applyAlignment="1">
      <alignment horizontal="right" vertical="center"/>
    </xf>
    <xf numFmtId="0" fontId="121" fillId="0" borderId="0" xfId="0" applyFont="1" applyAlignment="1">
      <alignment horizontal="right" vertical="center"/>
    </xf>
    <xf numFmtId="0" fontId="121" fillId="0" borderId="0" xfId="0" applyFont="1" applyFill="1" applyBorder="1" applyAlignment="1">
      <alignment horizontal="right"/>
    </xf>
    <xf numFmtId="0" fontId="121" fillId="0" borderId="0" xfId="0" applyFont="1" applyAlignment="1">
      <alignment horizontal="right"/>
    </xf>
    <xf numFmtId="0" fontId="12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37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23" fillId="0" borderId="0" xfId="0" applyFont="1" applyFill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137" fillId="0" borderId="0" xfId="0" applyFont="1" applyFill="1" applyBorder="1" applyAlignment="1">
      <alignment horizontal="right"/>
    </xf>
    <xf numFmtId="0" fontId="123" fillId="0" borderId="0" xfId="0" applyFont="1" applyFill="1" applyAlignment="1">
      <alignment horizontal="right"/>
    </xf>
    <xf numFmtId="0" fontId="123" fillId="0" borderId="0" xfId="0" applyFont="1" applyFill="1" applyBorder="1" applyAlignment="1">
      <alignment horizontal="right"/>
    </xf>
    <xf numFmtId="0" fontId="123" fillId="0" borderId="0" xfId="0" applyFont="1" applyAlignment="1">
      <alignment horizontal="right"/>
    </xf>
    <xf numFmtId="0" fontId="137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1" fillId="0" borderId="0" xfId="0" applyFont="1" applyFill="1" applyBorder="1" applyAlignment="1">
      <alignment horizontal="right" vertical="center"/>
    </xf>
    <xf numFmtId="0" fontId="137" fillId="0" borderId="0" xfId="0" applyFont="1" applyFill="1" applyBorder="1" applyAlignment="1">
      <alignment horizontal="right" vertical="center"/>
    </xf>
    <xf numFmtId="0" fontId="123" fillId="0" borderId="10" xfId="0" applyFont="1" applyFill="1" applyBorder="1" applyAlignment="1" quotePrefix="1">
      <alignment horizontal="right"/>
    </xf>
    <xf numFmtId="0" fontId="6" fillId="0" borderId="23" xfId="0" applyFont="1" applyBorder="1" applyAlignment="1">
      <alignment horizontal="right" vertical="center"/>
    </xf>
    <xf numFmtId="0" fontId="121" fillId="0" borderId="23" xfId="0" applyFont="1" applyFill="1" applyBorder="1" applyAlignment="1">
      <alignment horizontal="right" vertical="center"/>
    </xf>
    <xf numFmtId="0" fontId="121" fillId="0" borderId="23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52" fillId="0" borderId="0" xfId="0" applyFont="1" applyFill="1" applyAlignment="1">
      <alignment/>
    </xf>
    <xf numFmtId="0" fontId="152" fillId="0" borderId="0" xfId="0" applyFont="1" applyAlignment="1">
      <alignment/>
    </xf>
    <xf numFmtId="0" fontId="123" fillId="0" borderId="0" xfId="0" applyFont="1" applyFill="1" applyAlignment="1">
      <alignment horizontal="left"/>
    </xf>
    <xf numFmtId="0" fontId="153" fillId="0" borderId="0" xfId="0" applyFont="1" applyFill="1" applyAlignment="1">
      <alignment horizontal="left"/>
    </xf>
    <xf numFmtId="0" fontId="119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116" fillId="0" borderId="0" xfId="61" applyFont="1" applyFill="1" applyBorder="1" applyAlignment="1">
      <alignment horizontal="left"/>
      <protection/>
    </xf>
    <xf numFmtId="0" fontId="136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 horizontal="left"/>
    </xf>
    <xf numFmtId="0" fontId="110" fillId="0" borderId="0" xfId="57" applyFont="1" applyFill="1" applyBorder="1" applyAlignment="1">
      <alignment horizontal="left"/>
      <protection/>
    </xf>
    <xf numFmtId="0" fontId="145" fillId="0" borderId="0" xfId="5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125" fillId="0" borderId="0" xfId="0" applyFont="1" applyFill="1" applyAlignment="1">
      <alignment horizontal="left"/>
    </xf>
    <xf numFmtId="0" fontId="12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1" fillId="0" borderId="0" xfId="0" applyFont="1" applyFill="1" applyAlignment="1">
      <alignment horizontal="left"/>
    </xf>
    <xf numFmtId="0" fontId="124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left"/>
    </xf>
    <xf numFmtId="0" fontId="124" fillId="0" borderId="0" xfId="0" applyFont="1" applyAlignment="1">
      <alignment horizontal="left"/>
    </xf>
    <xf numFmtId="0" fontId="123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1" fillId="0" borderId="0" xfId="0" applyFont="1" applyBorder="1" applyAlignment="1">
      <alignment horizontal="left"/>
    </xf>
    <xf numFmtId="0" fontId="137" fillId="0" borderId="0" xfId="0" applyFont="1" applyBorder="1" applyAlignment="1">
      <alignment horizontal="left"/>
    </xf>
    <xf numFmtId="0" fontId="106" fillId="0" borderId="0" xfId="0" applyFont="1" applyAlignment="1">
      <alignment/>
    </xf>
    <xf numFmtId="0" fontId="154" fillId="0" borderId="0" xfId="0" applyFont="1" applyAlignment="1">
      <alignment/>
    </xf>
    <xf numFmtId="0" fontId="9" fillId="33" borderId="36" xfId="0" applyFont="1" applyFill="1" applyBorder="1" applyAlignment="1">
      <alignment/>
    </xf>
    <xf numFmtId="0" fontId="137" fillId="0" borderId="23" xfId="0" applyFont="1" applyFill="1" applyBorder="1" applyAlignment="1">
      <alignment horizontal="right" vertical="center"/>
    </xf>
    <xf numFmtId="0" fontId="117" fillId="33" borderId="36" xfId="59" applyFont="1" applyFill="1" applyBorder="1" applyAlignment="1">
      <alignment horizontal="left"/>
      <protection/>
    </xf>
    <xf numFmtId="0" fontId="117" fillId="33" borderId="14" xfId="59" applyFont="1" applyFill="1" applyBorder="1" applyAlignment="1">
      <alignment horizontal="left"/>
      <protection/>
    </xf>
    <xf numFmtId="0" fontId="155" fillId="33" borderId="36" xfId="61" applyFont="1" applyFill="1" applyBorder="1" applyAlignment="1">
      <alignment horizontal="center"/>
      <protection/>
    </xf>
    <xf numFmtId="0" fontId="121" fillId="0" borderId="34" xfId="0" applyFont="1" applyBorder="1" applyAlignment="1">
      <alignment horizontal="right" vertical="center"/>
    </xf>
    <xf numFmtId="0" fontId="144" fillId="34" borderId="46" xfId="58" applyFont="1" applyFill="1" applyBorder="1" applyAlignment="1">
      <alignment horizontal="center" textRotation="90" wrapText="1"/>
      <protection/>
    </xf>
    <xf numFmtId="0" fontId="156" fillId="33" borderId="47" xfId="61" applyFont="1" applyFill="1" applyBorder="1" applyAlignment="1">
      <alignment horizontal="center"/>
      <protection/>
    </xf>
    <xf numFmtId="0" fontId="117" fillId="33" borderId="45" xfId="59" applyFont="1" applyFill="1" applyBorder="1" applyAlignment="1">
      <alignment horizontal="center"/>
      <protection/>
    </xf>
    <xf numFmtId="0" fontId="6" fillId="0" borderId="38" xfId="59" applyFont="1" applyFill="1" applyBorder="1" applyAlignment="1">
      <alignment horizontal="left" vertical="center"/>
      <protection/>
    </xf>
    <xf numFmtId="0" fontId="6" fillId="0" borderId="38" xfId="60" applyFont="1" applyFill="1" applyBorder="1" applyAlignment="1">
      <alignment horizontal="left" vertical="center"/>
      <protection/>
    </xf>
    <xf numFmtId="0" fontId="6" fillId="0" borderId="38" xfId="61" applyFont="1" applyFill="1" applyBorder="1" applyAlignment="1">
      <alignment horizontal="left" vertical="center"/>
      <protection/>
    </xf>
    <xf numFmtId="0" fontId="6" fillId="0" borderId="38" xfId="57" applyFont="1" applyFill="1" applyBorder="1" applyAlignment="1">
      <alignment horizontal="left" vertical="center"/>
      <protection/>
    </xf>
    <xf numFmtId="0" fontId="146" fillId="34" borderId="25" xfId="58" applyFont="1" applyFill="1" applyBorder="1" applyAlignment="1">
      <alignment horizontal="center" textRotation="90" wrapText="1"/>
      <protection/>
    </xf>
    <xf numFmtId="0" fontId="155" fillId="33" borderId="43" xfId="61" applyFont="1" applyFill="1" applyBorder="1" applyAlignment="1">
      <alignment horizontal="center"/>
      <protection/>
    </xf>
    <xf numFmtId="0" fontId="119" fillId="0" borderId="48" xfId="61" applyFont="1" applyFill="1" applyBorder="1" applyAlignment="1">
      <alignment horizontal="center" vertical="center"/>
      <protection/>
    </xf>
    <xf numFmtId="0" fontId="119" fillId="34" borderId="48" xfId="61" applyFont="1" applyFill="1" applyBorder="1" applyAlignment="1">
      <alignment horizontal="center" vertical="center"/>
      <protection/>
    </xf>
    <xf numFmtId="0" fontId="145" fillId="0" borderId="49" xfId="57" applyFont="1" applyFill="1" applyBorder="1" applyAlignment="1">
      <alignment horizontal="center" vertical="center"/>
      <protection/>
    </xf>
    <xf numFmtId="0" fontId="145" fillId="34" borderId="49" xfId="57" applyFont="1" applyFill="1" applyBorder="1" applyAlignment="1">
      <alignment horizontal="center" vertical="center"/>
      <protection/>
    </xf>
    <xf numFmtId="0" fontId="145" fillId="34" borderId="50" xfId="57" applyFont="1" applyFill="1" applyBorder="1" applyAlignment="1">
      <alignment horizontal="center" vertical="center"/>
      <protection/>
    </xf>
    <xf numFmtId="0" fontId="5" fillId="34" borderId="32" xfId="61" applyFont="1" applyFill="1" applyBorder="1" applyAlignment="1">
      <alignment horizontal="center" vertical="center"/>
      <protection/>
    </xf>
    <xf numFmtId="0" fontId="146" fillId="34" borderId="18" xfId="58" applyFont="1" applyFill="1" applyBorder="1" applyAlignment="1">
      <alignment horizontal="center" textRotation="90" wrapText="1"/>
      <protection/>
    </xf>
    <xf numFmtId="0" fontId="155" fillId="33" borderId="45" xfId="61" applyFont="1" applyFill="1" applyBorder="1" applyAlignment="1">
      <alignment horizontal="center"/>
      <protection/>
    </xf>
    <xf numFmtId="0" fontId="119" fillId="0" borderId="38" xfId="61" applyFont="1" applyFill="1" applyBorder="1" applyAlignment="1">
      <alignment horizontal="center" vertical="center"/>
      <protection/>
    </xf>
    <xf numFmtId="0" fontId="119" fillId="34" borderId="38" xfId="61" applyFont="1" applyFill="1" applyBorder="1" applyAlignment="1">
      <alignment horizontal="center" vertical="center"/>
      <protection/>
    </xf>
    <xf numFmtId="0" fontId="119" fillId="9" borderId="38" xfId="61" applyFont="1" applyFill="1" applyBorder="1" applyAlignment="1">
      <alignment horizontal="center" vertical="center"/>
      <protection/>
    </xf>
    <xf numFmtId="0" fontId="147" fillId="35" borderId="29" xfId="61" applyFont="1" applyFill="1" applyBorder="1" applyAlignment="1">
      <alignment horizontal="center" vertical="center"/>
      <protection/>
    </xf>
    <xf numFmtId="0" fontId="120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26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34" borderId="21" xfId="0" applyFont="1" applyFill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135" fillId="0" borderId="0" xfId="0" applyFont="1" applyFill="1" applyAlignment="1">
      <alignment horizontal="center"/>
    </xf>
    <xf numFmtId="0" fontId="116" fillId="9" borderId="19" xfId="61" applyFont="1" applyFill="1" applyBorder="1" applyAlignment="1">
      <alignment horizontal="center" vertical="center"/>
      <protection/>
    </xf>
    <xf numFmtId="0" fontId="137" fillId="36" borderId="44" xfId="0" applyFont="1" applyFill="1" applyBorder="1" applyAlignment="1" quotePrefix="1">
      <alignment horizontal="right" vertical="center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/>
    </xf>
    <xf numFmtId="0" fontId="137" fillId="0" borderId="0" xfId="0" applyFont="1" applyAlignment="1">
      <alignment horizontal="right" vertical="center"/>
    </xf>
    <xf numFmtId="0" fontId="137" fillId="0" borderId="0" xfId="0" applyFont="1" applyAlignment="1">
      <alignment horizontal="left"/>
    </xf>
    <xf numFmtId="0" fontId="135" fillId="0" borderId="0" xfId="0" applyFont="1" applyAlignment="1">
      <alignment horizontal="right"/>
    </xf>
    <xf numFmtId="0" fontId="119" fillId="0" borderId="51" xfId="57" applyFont="1" applyFill="1" applyBorder="1" applyAlignment="1">
      <alignment horizontal="center" vertical="center"/>
      <protection/>
    </xf>
    <xf numFmtId="0" fontId="2" fillId="0" borderId="52" xfId="59" applyFont="1" applyFill="1" applyBorder="1" applyAlignment="1">
      <alignment horizontal="center" wrapText="1"/>
      <protection/>
    </xf>
    <xf numFmtId="0" fontId="128" fillId="0" borderId="33" xfId="0" applyFont="1" applyBorder="1" applyAlignment="1">
      <alignment horizontal="center"/>
    </xf>
    <xf numFmtId="15" fontId="3" fillId="0" borderId="15" xfId="58" applyNumberFormat="1" applyFont="1" applyFill="1" applyBorder="1" applyAlignment="1">
      <alignment horizontal="center" textRotation="90"/>
      <protection/>
    </xf>
    <xf numFmtId="0" fontId="147" fillId="9" borderId="38" xfId="61" applyFont="1" applyFill="1" applyBorder="1" applyAlignment="1">
      <alignment horizontal="center" vertical="center"/>
      <protection/>
    </xf>
    <xf numFmtId="0" fontId="147" fillId="35" borderId="38" xfId="61" applyFont="1" applyFill="1" applyBorder="1" applyAlignment="1">
      <alignment horizontal="center" vertical="center"/>
      <protection/>
    </xf>
    <xf numFmtId="0" fontId="147" fillId="35" borderId="53" xfId="61" applyFont="1" applyFill="1" applyBorder="1" applyAlignment="1">
      <alignment horizontal="center" vertical="center"/>
      <protection/>
    </xf>
    <xf numFmtId="15" fontId="2" fillId="0" borderId="54" xfId="58" applyNumberFormat="1" applyFont="1" applyFill="1" applyBorder="1" applyAlignment="1">
      <alignment horizontal="center"/>
      <protection/>
    </xf>
    <xf numFmtId="0" fontId="147" fillId="35" borderId="48" xfId="61" applyFont="1" applyFill="1" applyBorder="1" applyAlignment="1">
      <alignment horizontal="center" vertical="center"/>
      <protection/>
    </xf>
    <xf numFmtId="0" fontId="137" fillId="0" borderId="44" xfId="0" applyFont="1" applyBorder="1" applyAlignment="1">
      <alignment horizontal="right"/>
    </xf>
    <xf numFmtId="0" fontId="137" fillId="34" borderId="44" xfId="0" applyFont="1" applyFill="1" applyBorder="1" applyAlignment="1">
      <alignment horizontal="right"/>
    </xf>
    <xf numFmtId="0" fontId="137" fillId="0" borderId="0" xfId="0" applyFont="1" applyBorder="1" applyAlignment="1">
      <alignment horizontal="right"/>
    </xf>
    <xf numFmtId="0" fontId="135" fillId="0" borderId="0" xfId="0" applyFont="1" applyFill="1" applyBorder="1" applyAlignment="1">
      <alignment horizontal="center"/>
    </xf>
    <xf numFmtId="0" fontId="142" fillId="0" borderId="10" xfId="58" applyFont="1" applyFill="1" applyBorder="1" applyAlignment="1">
      <alignment horizontal="center" textRotation="90" wrapText="1"/>
      <protection/>
    </xf>
    <xf numFmtId="0" fontId="136" fillId="34" borderId="13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57" fillId="0" borderId="26" xfId="0" applyFont="1" applyBorder="1" applyAlignment="1">
      <alignment horizontal="center" textRotation="90"/>
    </xf>
    <xf numFmtId="15" fontId="5" fillId="0" borderId="23" xfId="58" applyNumberFormat="1" applyFont="1" applyFill="1" applyBorder="1" applyAlignment="1">
      <alignment horizontal="center"/>
      <protection/>
    </xf>
    <xf numFmtId="0" fontId="157" fillId="0" borderId="19" xfId="0" applyFont="1" applyBorder="1" applyAlignment="1">
      <alignment horizontal="center"/>
    </xf>
    <xf numFmtId="15" fontId="4" fillId="0" borderId="26" xfId="58" applyNumberFormat="1" applyFont="1" applyFill="1" applyBorder="1" applyAlignment="1">
      <alignment horizontal="center" textRotation="90"/>
      <protection/>
    </xf>
    <xf numFmtId="0" fontId="118" fillId="34" borderId="15" xfId="58" applyFont="1" applyFill="1" applyBorder="1" applyAlignment="1">
      <alignment horizontal="center" textRotation="90" wrapText="1"/>
      <protection/>
    </xf>
    <xf numFmtId="0" fontId="158" fillId="34" borderId="17" xfId="58" applyFont="1" applyFill="1" applyBorder="1" applyAlignment="1">
      <alignment horizontal="center" textRotation="90" wrapText="1"/>
      <protection/>
    </xf>
    <xf numFmtId="0" fontId="158" fillId="34" borderId="33" xfId="58" applyFont="1" applyFill="1" applyBorder="1" applyAlignment="1">
      <alignment horizontal="center" textRotation="90" wrapText="1"/>
      <protection/>
    </xf>
    <xf numFmtId="0" fontId="6" fillId="0" borderId="18" xfId="58" applyFont="1" applyFill="1" applyBorder="1" applyAlignment="1">
      <alignment horizontal="center" textRotation="90" wrapText="1"/>
      <protection/>
    </xf>
    <xf numFmtId="0" fontId="121" fillId="0" borderId="18" xfId="58" applyFont="1" applyFill="1" applyBorder="1" applyAlignment="1">
      <alignment horizontal="center" textRotation="90" wrapText="1"/>
      <protection/>
    </xf>
    <xf numFmtId="0" fontId="123" fillId="0" borderId="0" xfId="0" applyFont="1" applyAlignment="1">
      <alignment/>
    </xf>
    <xf numFmtId="0" fontId="123" fillId="33" borderId="27" xfId="0" applyFont="1" applyFill="1" applyBorder="1" applyAlignment="1">
      <alignment horizontal="center" vertical="center"/>
    </xf>
    <xf numFmtId="0" fontId="123" fillId="33" borderId="0" xfId="0" applyFont="1" applyFill="1" applyBorder="1" applyAlignment="1">
      <alignment horizontal="left"/>
    </xf>
    <xf numFmtId="0" fontId="123" fillId="33" borderId="21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/>
    </xf>
    <xf numFmtId="0" fontId="124" fillId="33" borderId="16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 vertical="center"/>
    </xf>
    <xf numFmtId="0" fontId="126" fillId="33" borderId="35" xfId="0" applyFont="1" applyFill="1" applyBorder="1" applyAlignment="1">
      <alignment horizontal="center" vertical="center"/>
    </xf>
    <xf numFmtId="0" fontId="126" fillId="33" borderId="5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121" fillId="33" borderId="2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37" fillId="33" borderId="10" xfId="0" applyFont="1" applyFill="1" applyBorder="1" applyAlignment="1">
      <alignment/>
    </xf>
    <xf numFmtId="0" fontId="123" fillId="34" borderId="0" xfId="0" applyFont="1" applyFill="1" applyAlignment="1">
      <alignment horizontal="right" vertical="center"/>
    </xf>
    <xf numFmtId="0" fontId="123" fillId="34" borderId="0" xfId="0" applyFont="1" applyFill="1" applyAlignment="1">
      <alignment vertical="center"/>
    </xf>
    <xf numFmtId="0" fontId="123" fillId="33" borderId="21" xfId="0" applyFont="1" applyFill="1" applyBorder="1" applyAlignment="1">
      <alignment horizontal="left"/>
    </xf>
    <xf numFmtId="0" fontId="123" fillId="33" borderId="27" xfId="0" applyFont="1" applyFill="1" applyBorder="1" applyAlignment="1">
      <alignment horizontal="center"/>
    </xf>
    <xf numFmtId="0" fontId="147" fillId="33" borderId="56" xfId="0" applyFont="1" applyFill="1" applyBorder="1" applyAlignment="1">
      <alignment horizontal="center" vertical="center"/>
    </xf>
    <xf numFmtId="0" fontId="147" fillId="33" borderId="57" xfId="0" applyFont="1" applyFill="1" applyBorder="1" applyAlignment="1">
      <alignment horizontal="center" vertical="center"/>
    </xf>
    <xf numFmtId="0" fontId="137" fillId="33" borderId="37" xfId="0" applyFont="1" applyFill="1" applyBorder="1" applyAlignment="1">
      <alignment/>
    </xf>
    <xf numFmtId="0" fontId="123" fillId="33" borderId="39" xfId="0" applyFont="1" applyFill="1" applyBorder="1" applyAlignment="1">
      <alignment horizontal="center" vertical="center"/>
    </xf>
    <xf numFmtId="0" fontId="123" fillId="33" borderId="41" xfId="0" applyFont="1" applyFill="1" applyBorder="1" applyAlignment="1">
      <alignment horizontal="left"/>
    </xf>
    <xf numFmtId="0" fontId="123" fillId="33" borderId="39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 vertical="center"/>
    </xf>
    <xf numFmtId="0" fontId="126" fillId="33" borderId="56" xfId="0" applyFont="1" applyFill="1" applyBorder="1" applyAlignment="1">
      <alignment horizontal="center" vertical="center"/>
    </xf>
    <xf numFmtId="0" fontId="126" fillId="33" borderId="5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/>
    </xf>
    <xf numFmtId="0" fontId="137" fillId="33" borderId="58" xfId="0" applyFont="1" applyFill="1" applyBorder="1" applyAlignment="1">
      <alignment/>
    </xf>
    <xf numFmtId="0" fontId="121" fillId="33" borderId="41" xfId="0" applyFont="1" applyFill="1" applyBorder="1" applyAlignment="1">
      <alignment/>
    </xf>
    <xf numFmtId="0" fontId="123" fillId="0" borderId="0" xfId="0" applyFont="1" applyFill="1" applyAlignment="1">
      <alignment horizontal="left" vertical="center"/>
    </xf>
    <xf numFmtId="0" fontId="121" fillId="34" borderId="0" xfId="0" applyFont="1" applyFill="1" applyBorder="1" applyAlignment="1">
      <alignment horizontal="right"/>
    </xf>
    <xf numFmtId="0" fontId="159" fillId="17" borderId="0" xfId="0" applyFont="1" applyFill="1" applyAlignment="1">
      <alignment horizontal="left"/>
    </xf>
    <xf numFmtId="0" fontId="123" fillId="17" borderId="0" xfId="0" applyFont="1" applyFill="1" applyAlignment="1">
      <alignment horizontal="left"/>
    </xf>
    <xf numFmtId="0" fontId="123" fillId="17" borderId="0" xfId="0" applyFont="1" applyFill="1" applyAlignment="1">
      <alignment horizontal="center"/>
    </xf>
    <xf numFmtId="0" fontId="4" fillId="6" borderId="0" xfId="57" applyFont="1" applyFill="1" applyBorder="1" applyAlignment="1">
      <alignment horizontal="left"/>
      <protection/>
    </xf>
    <xf numFmtId="0" fontId="123" fillId="6" borderId="0" xfId="0" applyFont="1" applyFill="1" applyAlignment="1">
      <alignment horizontal="center"/>
    </xf>
    <xf numFmtId="0" fontId="123" fillId="6" borderId="0" xfId="0" applyFont="1" applyFill="1" applyAlignment="1">
      <alignment/>
    </xf>
    <xf numFmtId="0" fontId="4" fillId="16" borderId="0" xfId="57" applyFont="1" applyFill="1" applyBorder="1" applyAlignment="1">
      <alignment horizontal="left"/>
      <protection/>
    </xf>
    <xf numFmtId="0" fontId="123" fillId="16" borderId="0" xfId="0" applyFont="1" applyFill="1" applyAlignment="1">
      <alignment horizontal="center"/>
    </xf>
    <xf numFmtId="0" fontId="123" fillId="16" borderId="0" xfId="0" applyFont="1" applyFill="1" applyAlignment="1">
      <alignment/>
    </xf>
    <xf numFmtId="0" fontId="4" fillId="19" borderId="0" xfId="60" applyFont="1" applyFill="1" applyBorder="1" applyAlignment="1">
      <alignment horizontal="left"/>
      <protection/>
    </xf>
    <xf numFmtId="0" fontId="123" fillId="19" borderId="0" xfId="0" applyFont="1" applyFill="1" applyAlignment="1">
      <alignment/>
    </xf>
    <xf numFmtId="0" fontId="137" fillId="0" borderId="0" xfId="0" applyFont="1" applyFill="1" applyAlignment="1">
      <alignment horizontal="right"/>
    </xf>
    <xf numFmtId="0" fontId="4" fillId="9" borderId="0" xfId="57" applyFont="1" applyFill="1" applyBorder="1" applyAlignment="1">
      <alignment horizontal="left"/>
      <protection/>
    </xf>
    <xf numFmtId="0" fontId="4" fillId="9" borderId="0" xfId="57" applyFont="1" applyFill="1" applyBorder="1" applyAlignment="1">
      <alignment horizontal="center"/>
      <protection/>
    </xf>
    <xf numFmtId="0" fontId="116" fillId="0" borderId="0" xfId="0" applyFont="1" applyFill="1" applyBorder="1" applyAlignment="1">
      <alignment horizontal="right"/>
    </xf>
    <xf numFmtId="0" fontId="157" fillId="0" borderId="0" xfId="0" applyFont="1" applyFill="1" applyBorder="1" applyAlignment="1">
      <alignment horizontal="right"/>
    </xf>
    <xf numFmtId="0" fontId="136" fillId="0" borderId="0" xfId="0" applyFont="1" applyFill="1" applyBorder="1" applyAlignment="1">
      <alignment horizontal="right"/>
    </xf>
    <xf numFmtId="0" fontId="160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53" applyFont="1" applyAlignment="1" applyProtection="1">
      <alignment horizontal="left"/>
      <protection/>
    </xf>
    <xf numFmtId="0" fontId="126" fillId="0" borderId="0" xfId="0" applyFont="1" applyBorder="1" applyAlignment="1">
      <alignment horizontal="left"/>
    </xf>
    <xf numFmtId="0" fontId="137" fillId="0" borderId="0" xfId="0" applyFont="1" applyAlignment="1">
      <alignment horizontal="center"/>
    </xf>
    <xf numFmtId="0" fontId="136" fillId="0" borderId="10" xfId="61" applyFont="1" applyFill="1" applyBorder="1" applyAlignment="1">
      <alignment horizontal="center" vertical="center"/>
      <protection/>
    </xf>
    <xf numFmtId="0" fontId="109" fillId="34" borderId="44" xfId="0" applyFont="1" applyFill="1" applyBorder="1" applyAlignment="1">
      <alignment horizontal="right"/>
    </xf>
    <xf numFmtId="0" fontId="112" fillId="33" borderId="10" xfId="0" applyFont="1" applyFill="1" applyBorder="1" applyAlignment="1">
      <alignment horizontal="center"/>
    </xf>
    <xf numFmtId="0" fontId="109" fillId="36" borderId="10" xfId="0" applyFont="1" applyFill="1" applyBorder="1" applyAlignment="1" quotePrefix="1">
      <alignment horizontal="right" vertical="center"/>
    </xf>
    <xf numFmtId="0" fontId="109" fillId="33" borderId="21" xfId="0" applyFont="1" applyFill="1" applyBorder="1" applyAlignment="1">
      <alignment horizontal="right"/>
    </xf>
    <xf numFmtId="0" fontId="109" fillId="0" borderId="0" xfId="0" applyFont="1" applyFill="1" applyAlignment="1">
      <alignment horizontal="right"/>
    </xf>
    <xf numFmtId="0" fontId="123" fillId="0" borderId="28" xfId="0" applyFont="1" applyBorder="1" applyAlignment="1">
      <alignment/>
    </xf>
    <xf numFmtId="0" fontId="6" fillId="34" borderId="32" xfId="61" applyFont="1" applyFill="1" applyBorder="1">
      <alignment/>
      <protection/>
    </xf>
    <xf numFmtId="0" fontId="6" fillId="34" borderId="34" xfId="61" applyFont="1" applyFill="1" applyBorder="1" applyAlignment="1">
      <alignment horizontal="right" vertical="center"/>
      <protection/>
    </xf>
    <xf numFmtId="0" fontId="9" fillId="0" borderId="34" xfId="0" applyFont="1" applyFill="1" applyBorder="1" applyAlignment="1">
      <alignment horizontal="right"/>
    </xf>
    <xf numFmtId="0" fontId="109" fillId="0" borderId="34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09" fillId="36" borderId="34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/>
    </xf>
    <xf numFmtId="0" fontId="161" fillId="0" borderId="0" xfId="0" applyFont="1" applyFill="1" applyAlignment="1">
      <alignment/>
    </xf>
    <xf numFmtId="0" fontId="161" fillId="0" borderId="0" xfId="0" applyFont="1" applyAlignment="1">
      <alignment/>
    </xf>
    <xf numFmtId="0" fontId="135" fillId="33" borderId="45" xfId="0" applyFont="1" applyFill="1" applyBorder="1" applyAlignment="1">
      <alignment/>
    </xf>
    <xf numFmtId="0" fontId="162" fillId="34" borderId="18" xfId="58" applyFont="1" applyFill="1" applyBorder="1" applyAlignment="1">
      <alignment horizontal="center" textRotation="90" wrapText="1"/>
      <protection/>
    </xf>
    <xf numFmtId="0" fontId="163" fillId="0" borderId="54" xfId="58" applyFont="1" applyFill="1" applyBorder="1" applyAlignment="1">
      <alignment horizontal="center" textRotation="90" wrapText="1"/>
      <protection/>
    </xf>
    <xf numFmtId="0" fontId="163" fillId="0" borderId="24" xfId="58" applyFont="1" applyFill="1" applyBorder="1" applyAlignment="1">
      <alignment horizontal="center" textRotation="90" wrapText="1"/>
      <protection/>
    </xf>
    <xf numFmtId="0" fontId="164" fillId="34" borderId="10" xfId="61" applyFont="1" applyFill="1" applyBorder="1" applyAlignment="1">
      <alignment horizontal="center" vertical="center"/>
      <protection/>
    </xf>
    <xf numFmtId="0" fontId="164" fillId="34" borderId="34" xfId="61" applyFont="1" applyFill="1" applyBorder="1" applyAlignment="1">
      <alignment horizontal="center" vertical="center"/>
      <protection/>
    </xf>
    <xf numFmtId="0" fontId="153" fillId="0" borderId="17" xfId="58" applyFont="1" applyFill="1" applyBorder="1" applyAlignment="1">
      <alignment horizontal="center" textRotation="90" wrapText="1"/>
      <protection/>
    </xf>
    <xf numFmtId="0" fontId="164" fillId="0" borderId="37" xfId="61" applyFont="1" applyFill="1" applyBorder="1" applyAlignment="1">
      <alignment horizontal="center" vertical="center"/>
      <protection/>
    </xf>
    <xf numFmtId="0" fontId="163" fillId="0" borderId="17" xfId="58" applyFont="1" applyFill="1" applyBorder="1" applyAlignment="1">
      <alignment horizontal="center" textRotation="90" wrapText="1"/>
      <protection/>
    </xf>
    <xf numFmtId="0" fontId="119" fillId="0" borderId="59" xfId="61" applyFont="1" applyFill="1" applyBorder="1" applyAlignment="1">
      <alignment horizontal="center" vertical="center"/>
      <protection/>
    </xf>
    <xf numFmtId="0" fontId="119" fillId="0" borderId="53" xfId="61" applyFont="1" applyFill="1" applyBorder="1" applyAlignment="1">
      <alignment horizontal="center" vertical="center"/>
      <protection/>
    </xf>
    <xf numFmtId="0" fontId="164" fillId="34" borderId="13" xfId="61" applyFont="1" applyFill="1" applyBorder="1" applyAlignment="1">
      <alignment horizontal="center" vertical="center"/>
      <protection/>
    </xf>
    <xf numFmtId="0" fontId="163" fillId="0" borderId="29" xfId="58" applyFont="1" applyFill="1" applyBorder="1" applyAlignment="1">
      <alignment horizontal="center" textRotation="90" wrapText="1"/>
      <protection/>
    </xf>
    <xf numFmtId="0" fontId="6" fillId="0" borderId="60" xfId="61" applyFont="1" applyFill="1" applyBorder="1">
      <alignment/>
      <protection/>
    </xf>
    <xf numFmtId="0" fontId="117" fillId="33" borderId="38" xfId="61" applyFont="1" applyFill="1" applyBorder="1">
      <alignment/>
      <protection/>
    </xf>
    <xf numFmtId="0" fontId="6" fillId="0" borderId="38" xfId="61" applyFont="1" applyFill="1" applyBorder="1">
      <alignment/>
      <protection/>
    </xf>
    <xf numFmtId="0" fontId="6" fillId="0" borderId="53" xfId="61" applyFont="1" applyFill="1" applyBorder="1">
      <alignment/>
      <protection/>
    </xf>
    <xf numFmtId="0" fontId="109" fillId="33" borderId="45" xfId="0" applyFont="1" applyFill="1" applyBorder="1" applyAlignment="1">
      <alignment/>
    </xf>
    <xf numFmtId="0" fontId="164" fillId="34" borderId="61" xfId="61" applyFont="1" applyFill="1" applyBorder="1" applyAlignment="1">
      <alignment horizontal="center" vertical="center"/>
      <protection/>
    </xf>
    <xf numFmtId="15" fontId="3" fillId="0" borderId="37" xfId="58" applyNumberFormat="1" applyFont="1" applyFill="1" applyBorder="1" applyAlignment="1">
      <alignment horizontal="center" textRotation="90"/>
      <protection/>
    </xf>
    <xf numFmtId="15" fontId="139" fillId="0" borderId="62" xfId="58" applyNumberFormat="1" applyFont="1" applyFill="1" applyBorder="1" applyAlignment="1">
      <alignment horizontal="center" textRotation="90"/>
      <protection/>
    </xf>
    <xf numFmtId="0" fontId="144" fillId="34" borderId="62" xfId="58" applyFont="1" applyFill="1" applyBorder="1" applyAlignment="1">
      <alignment horizontal="center" textRotation="90" wrapText="1"/>
      <protection/>
    </xf>
    <xf numFmtId="0" fontId="165" fillId="34" borderId="63" xfId="58" applyFont="1" applyFill="1" applyBorder="1" applyAlignment="1">
      <alignment horizontal="center" textRotation="90" wrapText="1"/>
      <protection/>
    </xf>
    <xf numFmtId="0" fontId="165" fillId="34" borderId="64" xfId="58" applyFont="1" applyFill="1" applyBorder="1" applyAlignment="1">
      <alignment horizontal="center" textRotation="90" wrapText="1"/>
      <protection/>
    </xf>
    <xf numFmtId="0" fontId="2" fillId="34" borderId="63" xfId="58" applyFont="1" applyFill="1" applyBorder="1" applyAlignment="1">
      <alignment horizontal="center" textRotation="90" wrapText="1"/>
      <protection/>
    </xf>
    <xf numFmtId="0" fontId="140" fillId="34" borderId="65" xfId="58" applyFont="1" applyFill="1" applyBorder="1" applyAlignment="1">
      <alignment horizontal="center" textRotation="90" wrapText="1"/>
      <protection/>
    </xf>
    <xf numFmtId="0" fontId="162" fillId="34" borderId="65" xfId="58" applyFont="1" applyFill="1" applyBorder="1" applyAlignment="1">
      <alignment horizontal="center" textRotation="90" wrapText="1"/>
      <protection/>
    </xf>
    <xf numFmtId="0" fontId="166" fillId="37" borderId="0" xfId="58" applyFont="1" applyFill="1" applyBorder="1">
      <alignment/>
      <protection/>
    </xf>
    <xf numFmtId="0" fontId="147" fillId="9" borderId="2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66" fillId="33" borderId="14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113" fillId="33" borderId="14" xfId="0" applyFont="1" applyFill="1" applyBorder="1" applyAlignment="1">
      <alignment horizontal="center"/>
    </xf>
    <xf numFmtId="0" fontId="151" fillId="33" borderId="14" xfId="0" applyFont="1" applyFill="1" applyBorder="1" applyAlignment="1">
      <alignment horizontal="center"/>
    </xf>
    <xf numFmtId="0" fontId="153" fillId="34" borderId="48" xfId="0" applyFont="1" applyFill="1" applyBorder="1" applyAlignment="1">
      <alignment horizontal="center" vertical="center"/>
    </xf>
    <xf numFmtId="0" fontId="153" fillId="0" borderId="48" xfId="0" applyFont="1" applyBorder="1" applyAlignment="1">
      <alignment horizontal="center" vertical="center"/>
    </xf>
    <xf numFmtId="0" fontId="167" fillId="0" borderId="0" xfId="0" applyFont="1" applyAlignment="1">
      <alignment horizontal="center"/>
    </xf>
    <xf numFmtId="0" fontId="5" fillId="34" borderId="48" xfId="61" applyFont="1" applyFill="1" applyBorder="1" applyAlignment="1">
      <alignment horizontal="center" vertical="center"/>
      <protection/>
    </xf>
    <xf numFmtId="0" fontId="110" fillId="0" borderId="66" xfId="57" applyFont="1" applyFill="1" applyBorder="1" applyAlignment="1">
      <alignment horizontal="center" vertical="center"/>
      <protection/>
    </xf>
    <xf numFmtId="0" fontId="110" fillId="0" borderId="49" xfId="57" applyFont="1" applyFill="1" applyBorder="1" applyAlignment="1">
      <alignment horizontal="center" vertical="center"/>
      <protection/>
    </xf>
    <xf numFmtId="0" fontId="110" fillId="0" borderId="50" xfId="57" applyFont="1" applyFill="1" applyBorder="1" applyAlignment="1">
      <alignment horizontal="center" vertical="center"/>
      <protection/>
    </xf>
    <xf numFmtId="0" fontId="128" fillId="33" borderId="10" xfId="0" applyFont="1" applyFill="1" applyBorder="1" applyAlignment="1">
      <alignment horizontal="center"/>
    </xf>
    <xf numFmtId="0" fontId="113" fillId="33" borderId="10" xfId="0" applyFont="1" applyFill="1" applyBorder="1" applyAlignment="1">
      <alignment horizontal="center"/>
    </xf>
    <xf numFmtId="0" fontId="151" fillId="33" borderId="10" xfId="0" applyFont="1" applyFill="1" applyBorder="1" applyAlignment="1">
      <alignment horizontal="center"/>
    </xf>
    <xf numFmtId="0" fontId="6" fillId="0" borderId="10" xfId="61" applyFont="1" applyFill="1" applyBorder="1" applyAlignment="1">
      <alignment horizontal="center"/>
      <protection/>
    </xf>
    <xf numFmtId="0" fontId="121" fillId="0" borderId="10" xfId="61" applyFont="1" applyFill="1" applyBorder="1" applyAlignment="1">
      <alignment horizontal="center"/>
      <protection/>
    </xf>
    <xf numFmtId="0" fontId="137" fillId="0" borderId="1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/>
      <protection/>
    </xf>
    <xf numFmtId="0" fontId="137" fillId="34" borderId="1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37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35" fillId="0" borderId="0" xfId="0" applyFont="1" applyBorder="1" applyAlignment="1">
      <alignment horizontal="center"/>
    </xf>
    <xf numFmtId="0" fontId="167" fillId="33" borderId="20" xfId="0" applyFont="1" applyFill="1" applyBorder="1" applyAlignment="1">
      <alignment horizontal="center"/>
    </xf>
    <xf numFmtId="0" fontId="153" fillId="0" borderId="20" xfId="61" applyFont="1" applyFill="1" applyBorder="1" applyAlignment="1">
      <alignment horizontal="center"/>
      <protection/>
    </xf>
    <xf numFmtId="0" fontId="153" fillId="34" borderId="20" xfId="61" applyFont="1" applyFill="1" applyBorder="1" applyAlignment="1">
      <alignment horizontal="center"/>
      <protection/>
    </xf>
    <xf numFmtId="0" fontId="153" fillId="0" borderId="0" xfId="0" applyFont="1" applyFill="1" applyBorder="1" applyAlignment="1">
      <alignment horizontal="center"/>
    </xf>
    <xf numFmtId="0" fontId="153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3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7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/>
    </xf>
    <xf numFmtId="0" fontId="136" fillId="33" borderId="10" xfId="0" applyFont="1" applyFill="1" applyBorder="1" applyAlignment="1">
      <alignment horizontal="center"/>
    </xf>
    <xf numFmtId="0" fontId="157" fillId="0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0" fontId="136" fillId="0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36" fillId="0" borderId="0" xfId="0" applyFont="1" applyFill="1" applyBorder="1" applyAlignment="1">
      <alignment horizontal="center"/>
    </xf>
    <xf numFmtId="0" fontId="1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35" fillId="33" borderId="10" xfId="0" applyFont="1" applyFill="1" applyBorder="1" applyAlignment="1">
      <alignment horizontal="center"/>
    </xf>
    <xf numFmtId="0" fontId="137" fillId="34" borderId="10" xfId="61" applyFont="1" applyFill="1" applyBorder="1" applyAlignment="1">
      <alignment horizontal="center" vertical="center"/>
      <protection/>
    </xf>
    <xf numFmtId="0" fontId="137" fillId="34" borderId="34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 vertical="center"/>
      <protection/>
    </xf>
    <xf numFmtId="0" fontId="109" fillId="33" borderId="10" xfId="0" applyFont="1" applyFill="1" applyBorder="1" applyAlignment="1">
      <alignment horizontal="center"/>
    </xf>
    <xf numFmtId="0" fontId="121" fillId="34" borderId="34" xfId="61" applyFont="1" applyFill="1" applyBorder="1" applyAlignment="1">
      <alignment horizontal="center" vertical="center"/>
      <protection/>
    </xf>
    <xf numFmtId="0" fontId="137" fillId="0" borderId="0" xfId="61" applyFont="1" applyFill="1" applyBorder="1" applyAlignment="1">
      <alignment horizontal="center"/>
      <protection/>
    </xf>
    <xf numFmtId="0" fontId="137" fillId="34" borderId="0" xfId="61" applyFont="1" applyFill="1" applyBorder="1" applyAlignment="1">
      <alignment horizontal="center"/>
      <protection/>
    </xf>
    <xf numFmtId="0" fontId="121" fillId="0" borderId="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6" fillId="19" borderId="10" xfId="57" applyFont="1" applyFill="1" applyBorder="1" applyAlignment="1">
      <alignment horizontal="left" vertical="center"/>
      <protection/>
    </xf>
    <xf numFmtId="0" fontId="164" fillId="33" borderId="20" xfId="0" applyFont="1" applyFill="1" applyBorder="1" applyAlignment="1">
      <alignment horizontal="center"/>
    </xf>
    <xf numFmtId="0" fontId="164" fillId="0" borderId="48" xfId="0" applyFont="1" applyFill="1" applyBorder="1" applyAlignment="1">
      <alignment horizontal="center" vertical="center"/>
    </xf>
    <xf numFmtId="0" fontId="164" fillId="33" borderId="48" xfId="0" applyFont="1" applyFill="1" applyBorder="1" applyAlignment="1">
      <alignment horizontal="center"/>
    </xf>
    <xf numFmtId="0" fontId="153" fillId="0" borderId="48" xfId="0" applyFont="1" applyFill="1" applyBorder="1" applyAlignment="1">
      <alignment horizontal="center" vertical="center"/>
    </xf>
    <xf numFmtId="0" fontId="153" fillId="0" borderId="0" xfId="0" applyFont="1" applyFill="1" applyAlignment="1">
      <alignment horizontal="center" vertical="center"/>
    </xf>
    <xf numFmtId="0" fontId="164" fillId="0" borderId="0" xfId="61" applyFont="1" applyFill="1" applyBorder="1" applyAlignment="1">
      <alignment horizontal="center"/>
      <protection/>
    </xf>
    <xf numFmtId="0" fontId="164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0" fontId="129" fillId="33" borderId="20" xfId="0" applyFont="1" applyFill="1" applyBorder="1" applyAlignment="1">
      <alignment horizontal="center"/>
    </xf>
    <xf numFmtId="0" fontId="164" fillId="34" borderId="20" xfId="61" applyFont="1" applyFill="1" applyBorder="1" applyAlignment="1">
      <alignment horizontal="center" vertical="center"/>
      <protection/>
    </xf>
    <xf numFmtId="0" fontId="153" fillId="34" borderId="20" xfId="61" applyFont="1" applyFill="1" applyBorder="1" applyAlignment="1">
      <alignment horizontal="center" vertical="center"/>
      <protection/>
    </xf>
    <xf numFmtId="0" fontId="153" fillId="34" borderId="32" xfId="61" applyFont="1" applyFill="1" applyBorder="1" applyAlignment="1">
      <alignment horizontal="center" vertical="center"/>
      <protection/>
    </xf>
    <xf numFmtId="0" fontId="164" fillId="16" borderId="0" xfId="61" applyFont="1" applyFill="1" applyBorder="1" applyAlignment="1">
      <alignment horizontal="center"/>
      <protection/>
    </xf>
    <xf numFmtId="0" fontId="164" fillId="6" borderId="0" xfId="61" applyFont="1" applyFill="1" applyBorder="1" applyAlignment="1">
      <alignment horizontal="center"/>
      <protection/>
    </xf>
    <xf numFmtId="0" fontId="129" fillId="0" borderId="0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 vertical="center"/>
    </xf>
    <xf numFmtId="0" fontId="167" fillId="33" borderId="36" xfId="0" applyFont="1" applyFill="1" applyBorder="1" applyAlignment="1">
      <alignment horizontal="center"/>
    </xf>
    <xf numFmtId="0" fontId="116" fillId="0" borderId="22" xfId="61" applyFont="1" applyFill="1" applyBorder="1" applyAlignment="1">
      <alignment horizontal="center" vertical="center"/>
      <protection/>
    </xf>
    <xf numFmtId="0" fontId="153" fillId="34" borderId="67" xfId="0" applyFont="1" applyFill="1" applyBorder="1" applyAlignment="1">
      <alignment horizontal="center" vertical="center"/>
    </xf>
    <xf numFmtId="0" fontId="153" fillId="34" borderId="5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21" fillId="34" borderId="23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center" vertical="center"/>
    </xf>
    <xf numFmtId="0" fontId="137" fillId="34" borderId="34" xfId="0" applyFont="1" applyFill="1" applyBorder="1" applyAlignment="1">
      <alignment horizontal="center" vertical="center"/>
    </xf>
    <xf numFmtId="0" fontId="4" fillId="34" borderId="27" xfId="61" applyFont="1" applyFill="1" applyBorder="1" applyAlignment="1">
      <alignment horizontal="center" vertical="center"/>
      <protection/>
    </xf>
    <xf numFmtId="0" fontId="4" fillId="34" borderId="28" xfId="61" applyFont="1" applyFill="1" applyBorder="1" applyAlignment="1">
      <alignment horizontal="center" vertical="center"/>
      <protection/>
    </xf>
    <xf numFmtId="0" fontId="6" fillId="10" borderId="10" xfId="57" applyFont="1" applyFill="1" applyBorder="1" applyAlignment="1">
      <alignment horizontal="left" vertical="center"/>
      <protection/>
    </xf>
    <xf numFmtId="0" fontId="6" fillId="10" borderId="21" xfId="57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09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09" fillId="0" borderId="3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Fill="1" applyBorder="1" applyAlignment="1">
      <alignment/>
    </xf>
    <xf numFmtId="0" fontId="109" fillId="0" borderId="22" xfId="0" applyFont="1" applyBorder="1" applyAlignment="1">
      <alignment/>
    </xf>
    <xf numFmtId="0" fontId="158" fillId="0" borderId="20" xfId="61" applyFont="1" applyFill="1" applyBorder="1" applyAlignment="1">
      <alignment horizontal="center" vertical="center"/>
      <protection/>
    </xf>
    <xf numFmtId="0" fontId="158" fillId="9" borderId="21" xfId="61" applyFont="1" applyFill="1" applyBorder="1" applyAlignment="1">
      <alignment horizontal="center" vertical="center"/>
      <protection/>
    </xf>
    <xf numFmtId="0" fontId="158" fillId="0" borderId="21" xfId="61" applyFont="1" applyFill="1" applyBorder="1" applyAlignment="1">
      <alignment horizontal="center" vertical="center"/>
      <protection/>
    </xf>
    <xf numFmtId="0" fontId="158" fillId="34" borderId="20" xfId="61" applyFont="1" applyFill="1" applyBorder="1" applyAlignment="1">
      <alignment horizontal="center" vertical="center"/>
      <protection/>
    </xf>
    <xf numFmtId="0" fontId="158" fillId="34" borderId="21" xfId="61" applyFont="1" applyFill="1" applyBorder="1" applyAlignment="1">
      <alignment horizontal="center" vertical="center"/>
      <protection/>
    </xf>
    <xf numFmtId="0" fontId="158" fillId="9" borderId="20" xfId="61" applyFont="1" applyFill="1" applyBorder="1" applyAlignment="1">
      <alignment horizontal="center" vertical="center"/>
      <protection/>
    </xf>
    <xf numFmtId="0" fontId="158" fillId="0" borderId="0" xfId="61" applyFont="1" applyFill="1" applyBorder="1" applyAlignment="1">
      <alignment horizontal="center"/>
      <protection/>
    </xf>
    <xf numFmtId="0" fontId="168" fillId="0" borderId="0" xfId="0" applyFont="1" applyFill="1" applyAlignment="1">
      <alignment/>
    </xf>
    <xf numFmtId="0" fontId="168" fillId="0" borderId="0" xfId="0" applyFont="1" applyAlignment="1">
      <alignment/>
    </xf>
    <xf numFmtId="0" fontId="169" fillId="0" borderId="0" xfId="57" applyFont="1" applyFill="1" applyBorder="1" applyAlignment="1">
      <alignment horizontal="center"/>
      <protection/>
    </xf>
    <xf numFmtId="0" fontId="170" fillId="0" borderId="0" xfId="57" applyFont="1" applyFill="1" applyBorder="1" applyAlignment="1">
      <alignment horizontal="center"/>
      <protection/>
    </xf>
    <xf numFmtId="0" fontId="6" fillId="0" borderId="42" xfId="0" applyFont="1" applyBorder="1" applyAlignment="1">
      <alignment horizontal="center" vertical="center"/>
    </xf>
    <xf numFmtId="0" fontId="109" fillId="36" borderId="21" xfId="0" applyFont="1" applyFill="1" applyBorder="1" applyAlignment="1" quotePrefix="1">
      <alignment horizontal="right" vertical="center"/>
    </xf>
    <xf numFmtId="0" fontId="109" fillId="36" borderId="22" xfId="0" applyFont="1" applyFill="1" applyBorder="1" applyAlignment="1" quotePrefix="1">
      <alignment horizontal="right" vertical="center"/>
    </xf>
    <xf numFmtId="0" fontId="110" fillId="34" borderId="27" xfId="57" applyFont="1" applyFill="1" applyBorder="1" applyAlignment="1">
      <alignment horizontal="center" vertical="center"/>
      <protection/>
    </xf>
    <xf numFmtId="0" fontId="110" fillId="34" borderId="28" xfId="57" applyFont="1" applyFill="1" applyBorder="1" applyAlignment="1">
      <alignment horizontal="center" vertical="center"/>
      <protection/>
    </xf>
    <xf numFmtId="0" fontId="136" fillId="33" borderId="21" xfId="0" applyFont="1" applyFill="1" applyBorder="1" applyAlignment="1">
      <alignment horizontal="center"/>
    </xf>
    <xf numFmtId="0" fontId="123" fillId="34" borderId="21" xfId="0" applyFont="1" applyFill="1" applyBorder="1" applyAlignment="1">
      <alignment horizontal="right" vertical="center"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22" xfId="57" applyFont="1" applyFill="1" applyBorder="1" applyAlignment="1">
      <alignment horizontal="left" vertical="center"/>
      <protection/>
    </xf>
    <xf numFmtId="0" fontId="4" fillId="34" borderId="31" xfId="57" applyFont="1" applyFill="1" applyBorder="1" applyAlignment="1">
      <alignment horizontal="center" vertical="center"/>
      <protection/>
    </xf>
    <xf numFmtId="0" fontId="118" fillId="0" borderId="28" xfId="61" applyFont="1" applyFill="1" applyBorder="1" applyAlignment="1">
      <alignment horizontal="center" vertical="center"/>
      <protection/>
    </xf>
    <xf numFmtId="0" fontId="119" fillId="34" borderId="32" xfId="57" applyFont="1" applyFill="1" applyBorder="1" applyAlignment="1">
      <alignment horizontal="center" vertical="center"/>
      <protection/>
    </xf>
    <xf numFmtId="0" fontId="119" fillId="34" borderId="22" xfId="57" applyFont="1" applyFill="1" applyBorder="1" applyAlignment="1">
      <alignment horizontal="center" vertical="center"/>
      <protection/>
    </xf>
    <xf numFmtId="0" fontId="147" fillId="35" borderId="32" xfId="57" applyFont="1" applyFill="1" applyBorder="1" applyAlignment="1">
      <alignment horizontal="center" vertical="center"/>
      <protection/>
    </xf>
    <xf numFmtId="0" fontId="147" fillId="35" borderId="22" xfId="57" applyFont="1" applyFill="1" applyBorder="1" applyAlignment="1">
      <alignment horizontal="center" vertical="center"/>
      <protection/>
    </xf>
    <xf numFmtId="0" fontId="153" fillId="0" borderId="59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37" fillId="0" borderId="34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right" vertical="center"/>
    </xf>
    <xf numFmtId="0" fontId="123" fillId="34" borderId="22" xfId="0" applyFont="1" applyFill="1" applyBorder="1" applyAlignment="1">
      <alignment horizontal="right" vertical="center"/>
    </xf>
    <xf numFmtId="0" fontId="137" fillId="0" borderId="1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32" xfId="61" applyFont="1" applyFill="1" applyBorder="1">
      <alignment/>
      <protection/>
    </xf>
    <xf numFmtId="0" fontId="6" fillId="0" borderId="22" xfId="61" applyFont="1" applyFill="1" applyBorder="1">
      <alignment/>
      <protection/>
    </xf>
    <xf numFmtId="0" fontId="4" fillId="0" borderId="28" xfId="61" applyFont="1" applyFill="1" applyBorder="1" applyAlignment="1">
      <alignment horizontal="center"/>
      <protection/>
    </xf>
    <xf numFmtId="0" fontId="145" fillId="0" borderId="31" xfId="57" applyFont="1" applyFill="1" applyBorder="1" applyAlignment="1">
      <alignment horizontal="center"/>
      <protection/>
    </xf>
    <xf numFmtId="0" fontId="147" fillId="0" borderId="32" xfId="61" applyFont="1" applyFill="1" applyBorder="1" applyAlignment="1">
      <alignment horizontal="center"/>
      <protection/>
    </xf>
    <xf numFmtId="0" fontId="147" fillId="0" borderId="22" xfId="61" applyFont="1" applyFill="1" applyBorder="1" applyAlignment="1">
      <alignment horizontal="center"/>
      <protection/>
    </xf>
    <xf numFmtId="0" fontId="147" fillId="35" borderId="32" xfId="61" applyFont="1" applyFill="1" applyBorder="1" applyAlignment="1">
      <alignment horizontal="center"/>
      <protection/>
    </xf>
    <xf numFmtId="0" fontId="147" fillId="35" borderId="22" xfId="61" applyFont="1" applyFill="1" applyBorder="1" applyAlignment="1">
      <alignment horizontal="center"/>
      <protection/>
    </xf>
    <xf numFmtId="0" fontId="153" fillId="34" borderId="32" xfId="61" applyFont="1" applyFill="1" applyBorder="1" applyAlignment="1">
      <alignment horizontal="center"/>
      <protection/>
    </xf>
    <xf numFmtId="0" fontId="6" fillId="34" borderId="34" xfId="61" applyFont="1" applyFill="1" applyBorder="1" applyAlignment="1">
      <alignment horizontal="center"/>
      <protection/>
    </xf>
    <xf numFmtId="0" fontId="121" fillId="34" borderId="34" xfId="61" applyFont="1" applyFill="1" applyBorder="1" applyAlignment="1">
      <alignment horizontal="center"/>
      <protection/>
    </xf>
    <xf numFmtId="0" fontId="137" fillId="34" borderId="34" xfId="61" applyFont="1" applyFill="1" applyBorder="1" applyAlignment="1">
      <alignment horizontal="center"/>
      <protection/>
    </xf>
    <xf numFmtId="0" fontId="6" fillId="36" borderId="68" xfId="0" applyFont="1" applyFill="1" applyBorder="1" applyAlignment="1" quotePrefix="1">
      <alignment horizontal="right" vertical="center"/>
    </xf>
    <xf numFmtId="0" fontId="121" fillId="0" borderId="68" xfId="0" applyFont="1" applyBorder="1" applyAlignment="1">
      <alignment horizontal="right"/>
    </xf>
    <xf numFmtId="0" fontId="137" fillId="0" borderId="68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109" fillId="0" borderId="68" xfId="0" applyFont="1" applyBorder="1" applyAlignment="1">
      <alignment horizontal="right"/>
    </xf>
    <xf numFmtId="0" fontId="158" fillId="0" borderId="32" xfId="61" applyFont="1" applyFill="1" applyBorder="1" applyAlignment="1">
      <alignment horizontal="center" vertical="center"/>
      <protection/>
    </xf>
    <xf numFmtId="0" fontId="158" fillId="0" borderId="22" xfId="61" applyFont="1" applyFill="1" applyBorder="1" applyAlignment="1">
      <alignment horizontal="center" vertical="center"/>
      <protection/>
    </xf>
    <xf numFmtId="0" fontId="147" fillId="35" borderId="59" xfId="61" applyFont="1" applyFill="1" applyBorder="1" applyAlignment="1">
      <alignment horizontal="center" vertical="center"/>
      <protection/>
    </xf>
    <xf numFmtId="0" fontId="153" fillId="0" borderId="10" xfId="0" applyFont="1" applyBorder="1" applyAlignment="1">
      <alignment horizontal="center" vertical="center"/>
    </xf>
    <xf numFmtId="0" fontId="153" fillId="34" borderId="10" xfId="0" applyFont="1" applyFill="1" applyBorder="1" applyAlignment="1">
      <alignment horizontal="center" vertical="center"/>
    </xf>
    <xf numFmtId="0" fontId="15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center" vertical="center"/>
    </xf>
    <xf numFmtId="0" fontId="9" fillId="0" borderId="69" xfId="60" applyFont="1" applyFill="1" applyBorder="1" applyAlignment="1">
      <alignment horizontal="left" vertical="center"/>
      <protection/>
    </xf>
    <xf numFmtId="0" fontId="0" fillId="0" borderId="69" xfId="0" applyFont="1" applyBorder="1" applyAlignment="1">
      <alignment/>
    </xf>
    <xf numFmtId="0" fontId="9" fillId="0" borderId="69" xfId="61" applyFont="1" applyFill="1" applyBorder="1">
      <alignment/>
      <protection/>
    </xf>
    <xf numFmtId="0" fontId="9" fillId="0" borderId="69" xfId="57" applyFont="1" applyFill="1" applyBorder="1" applyAlignment="1">
      <alignment horizontal="left" vertical="center"/>
      <protection/>
    </xf>
    <xf numFmtId="0" fontId="9" fillId="0" borderId="69" xfId="61" applyFont="1" applyFill="1" applyBorder="1" applyAlignment="1">
      <alignment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153" fillId="34" borderId="44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left"/>
    </xf>
    <xf numFmtId="0" fontId="6" fillId="10" borderId="20" xfId="61" applyFont="1" applyFill="1" applyBorder="1">
      <alignment/>
      <protection/>
    </xf>
    <xf numFmtId="0" fontId="6" fillId="10" borderId="10" xfId="61" applyFont="1" applyFill="1" applyBorder="1">
      <alignment/>
      <protection/>
    </xf>
    <xf numFmtId="0" fontId="6" fillId="10" borderId="21" xfId="61" applyFont="1" applyFill="1" applyBorder="1">
      <alignment/>
      <protection/>
    </xf>
    <xf numFmtId="0" fontId="153" fillId="34" borderId="20" xfId="0" applyFont="1" applyFill="1" applyBorder="1" applyAlignment="1">
      <alignment horizontal="center" vertical="center"/>
    </xf>
    <xf numFmtId="0" fontId="153" fillId="0" borderId="20" xfId="0" applyFont="1" applyBorder="1" applyAlignment="1">
      <alignment horizontal="center" vertical="center"/>
    </xf>
    <xf numFmtId="0" fontId="115" fillId="33" borderId="45" xfId="0" applyFont="1" applyFill="1" applyBorder="1" applyAlignment="1">
      <alignment/>
    </xf>
    <xf numFmtId="0" fontId="6" fillId="0" borderId="70" xfId="60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/>
    </xf>
    <xf numFmtId="0" fontId="121" fillId="0" borderId="23" xfId="0" applyFont="1" applyFill="1" applyBorder="1" applyAlignment="1">
      <alignment horizontal="center" vertical="center"/>
    </xf>
    <xf numFmtId="0" fontId="121" fillId="0" borderId="10" xfId="0" applyFont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121" fillId="0" borderId="0" xfId="0" applyFont="1" applyFill="1" applyAlignment="1">
      <alignment horizontal="center"/>
    </xf>
    <xf numFmtId="0" fontId="6" fillId="10" borderId="20" xfId="59" applyFont="1" applyFill="1" applyBorder="1" applyAlignment="1">
      <alignment horizontal="left" vertical="center"/>
      <protection/>
    </xf>
    <xf numFmtId="0" fontId="6" fillId="10" borderId="10" xfId="59" applyFont="1" applyFill="1" applyBorder="1" applyAlignment="1">
      <alignment horizontal="left" vertical="center"/>
      <protection/>
    </xf>
    <xf numFmtId="0" fontId="6" fillId="10" borderId="38" xfId="57" applyFont="1" applyFill="1" applyBorder="1" applyAlignment="1">
      <alignment horizontal="left" vertical="center"/>
      <protection/>
    </xf>
    <xf numFmtId="0" fontId="158" fillId="0" borderId="48" xfId="61" applyFont="1" applyFill="1" applyBorder="1" applyAlignment="1">
      <alignment horizontal="center" vertical="center"/>
      <protection/>
    </xf>
    <xf numFmtId="0" fontId="6" fillId="34" borderId="44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10" borderId="20" xfId="60" applyFont="1" applyFill="1" applyBorder="1" applyAlignment="1">
      <alignment horizontal="left" vertical="center"/>
      <protection/>
    </xf>
    <xf numFmtId="0" fontId="6" fillId="10" borderId="10" xfId="60" applyFont="1" applyFill="1" applyBorder="1" applyAlignment="1">
      <alignment horizontal="left" vertical="center"/>
      <protection/>
    </xf>
    <xf numFmtId="0" fontId="6" fillId="10" borderId="38" xfId="60" applyFont="1" applyFill="1" applyBorder="1" applyAlignment="1">
      <alignment horizontal="left" vertical="center"/>
      <protection/>
    </xf>
    <xf numFmtId="0" fontId="6" fillId="6" borderId="20" xfId="59" applyFont="1" applyFill="1" applyBorder="1" applyAlignment="1">
      <alignment horizontal="left" vertical="center"/>
      <protection/>
    </xf>
    <xf numFmtId="0" fontId="6" fillId="6" borderId="10" xfId="59" applyFont="1" applyFill="1" applyBorder="1" applyAlignment="1">
      <alignment horizontal="left" vertical="center"/>
      <protection/>
    </xf>
    <xf numFmtId="0" fontId="6" fillId="6" borderId="38" xfId="59" applyFont="1" applyFill="1" applyBorder="1" applyAlignment="1">
      <alignment horizontal="left" vertical="center"/>
      <protection/>
    </xf>
    <xf numFmtId="0" fontId="6" fillId="10" borderId="38" xfId="59" applyFont="1" applyFill="1" applyBorder="1" applyAlignment="1">
      <alignment horizontal="left" vertical="center"/>
      <protection/>
    </xf>
    <xf numFmtId="0" fontId="137" fillId="0" borderId="23" xfId="58" applyFont="1" applyFill="1" applyBorder="1" applyAlignment="1">
      <alignment horizontal="center" textRotation="90" wrapText="1"/>
      <protection/>
    </xf>
    <xf numFmtId="0" fontId="116" fillId="0" borderId="0" xfId="0" applyFont="1" applyFill="1" applyBorder="1" applyAlignment="1">
      <alignment horizontal="center"/>
    </xf>
    <xf numFmtId="0" fontId="121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21" fillId="0" borderId="13" xfId="0" applyFont="1" applyBorder="1" applyAlignment="1">
      <alignment horizontal="right" vertical="center"/>
    </xf>
    <xf numFmtId="0" fontId="137" fillId="0" borderId="13" xfId="0" applyFont="1" applyFill="1" applyBorder="1" applyAlignment="1">
      <alignment horizontal="right" vertical="center"/>
    </xf>
    <xf numFmtId="0" fontId="137" fillId="0" borderId="13" xfId="0" applyFont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23" fillId="6" borderId="10" xfId="0" applyFont="1" applyFill="1" applyBorder="1" applyAlignment="1">
      <alignment horizontal="left" vertical="center"/>
    </xf>
    <xf numFmtId="0" fontId="6" fillId="6" borderId="21" xfId="57" applyFont="1" applyFill="1" applyBorder="1" applyAlignment="1">
      <alignment horizontal="left" vertical="center"/>
      <protection/>
    </xf>
    <xf numFmtId="0" fontId="6" fillId="6" borderId="10" xfId="57" applyFont="1" applyFill="1" applyBorder="1" applyAlignment="1">
      <alignment horizontal="left" vertical="center"/>
      <protection/>
    </xf>
    <xf numFmtId="0" fontId="141" fillId="34" borderId="42" xfId="58" applyFont="1" applyFill="1" applyBorder="1" applyAlignment="1">
      <alignment horizontal="center" textRotation="90" wrapText="1"/>
      <protection/>
    </xf>
    <xf numFmtId="0" fontId="116" fillId="34" borderId="38" xfId="61" applyFont="1" applyFill="1" applyBorder="1" applyAlignment="1">
      <alignment horizontal="center" vertical="center"/>
      <protection/>
    </xf>
    <xf numFmtId="0" fontId="116" fillId="34" borderId="53" xfId="61" applyFont="1" applyFill="1" applyBorder="1" applyAlignment="1">
      <alignment horizontal="center" vertical="center"/>
      <protection/>
    </xf>
    <xf numFmtId="0" fontId="6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63" fillId="0" borderId="23" xfId="58" applyFont="1" applyFill="1" applyBorder="1" applyAlignment="1">
      <alignment horizontal="center" textRotation="90" wrapText="1"/>
      <protection/>
    </xf>
    <xf numFmtId="0" fontId="0" fillId="6" borderId="2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8" xfId="0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/>
    </xf>
    <xf numFmtId="0" fontId="116" fillId="0" borderId="0" xfId="0" applyFont="1" applyFill="1" applyAlignment="1">
      <alignment horizontal="center"/>
    </xf>
    <xf numFmtId="0" fontId="109" fillId="33" borderId="14" xfId="0" applyFont="1" applyFill="1" applyBorder="1" applyAlignment="1">
      <alignment horizontal="center"/>
    </xf>
    <xf numFmtId="0" fontId="121" fillId="34" borderId="44" xfId="0" applyFont="1" applyFill="1" applyBorder="1" applyAlignment="1">
      <alignment horizontal="center" vertical="center"/>
    </xf>
    <xf numFmtId="0" fontId="6" fillId="6" borderId="20" xfId="60" applyFont="1" applyFill="1" applyBorder="1" applyAlignment="1">
      <alignment horizontal="left" vertical="center"/>
      <protection/>
    </xf>
    <xf numFmtId="0" fontId="6" fillId="6" borderId="10" xfId="60" applyFont="1" applyFill="1" applyBorder="1" applyAlignment="1">
      <alignment horizontal="left" vertical="center"/>
      <protection/>
    </xf>
    <xf numFmtId="0" fontId="6" fillId="6" borderId="38" xfId="60" applyFont="1" applyFill="1" applyBorder="1" applyAlignment="1">
      <alignment horizontal="left" vertical="center"/>
      <protection/>
    </xf>
    <xf numFmtId="0" fontId="6" fillId="0" borderId="36" xfId="59" applyFont="1" applyFill="1" applyBorder="1" applyAlignment="1">
      <alignment horizontal="left" vertical="center"/>
      <protection/>
    </xf>
    <xf numFmtId="0" fontId="6" fillId="0" borderId="14" xfId="59" applyFont="1" applyFill="1" applyBorder="1" applyAlignment="1">
      <alignment horizontal="left" vertical="center"/>
      <protection/>
    </xf>
    <xf numFmtId="0" fontId="6" fillId="0" borderId="71" xfId="60" applyFont="1" applyFill="1" applyBorder="1" applyAlignment="1">
      <alignment horizontal="left" vertical="center"/>
      <protection/>
    </xf>
    <xf numFmtId="0" fontId="153" fillId="34" borderId="4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21" fillId="34" borderId="14" xfId="0" applyFont="1" applyFill="1" applyBorder="1" applyAlignment="1">
      <alignment horizontal="center" vertical="center"/>
    </xf>
    <xf numFmtId="0" fontId="137" fillId="34" borderId="14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37" fillId="0" borderId="14" xfId="0" applyFont="1" applyFill="1" applyBorder="1" applyAlignment="1">
      <alignment horizontal="right" vertical="center"/>
    </xf>
    <xf numFmtId="0" fontId="121" fillId="0" borderId="14" xfId="0" applyFont="1" applyFill="1" applyBorder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0" fillId="10" borderId="2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38" xfId="0" applyFill="1" applyBorder="1" applyAlignment="1">
      <alignment/>
    </xf>
    <xf numFmtId="0" fontId="129" fillId="33" borderId="14" xfId="0" applyFont="1" applyFill="1" applyBorder="1" applyAlignment="1">
      <alignment horizontal="center"/>
    </xf>
    <xf numFmtId="0" fontId="153" fillId="0" borderId="23" xfId="0" applyFont="1" applyBorder="1" applyAlignment="1">
      <alignment horizontal="center" vertical="center"/>
    </xf>
    <xf numFmtId="0" fontId="153" fillId="0" borderId="10" xfId="0" applyFont="1" applyFill="1" applyBorder="1" applyAlignment="1" quotePrefix="1">
      <alignment horizontal="center"/>
    </xf>
    <xf numFmtId="0" fontId="153" fillId="0" borderId="0" xfId="0" applyFont="1" applyFill="1" applyAlignment="1">
      <alignment horizontal="center"/>
    </xf>
    <xf numFmtId="0" fontId="153" fillId="0" borderId="10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horizontal="center" vertical="center"/>
    </xf>
    <xf numFmtId="0" fontId="164" fillId="33" borderId="10" xfId="0" applyFont="1" applyFill="1" applyBorder="1" applyAlignment="1">
      <alignment horizontal="center"/>
    </xf>
    <xf numFmtId="0" fontId="153" fillId="0" borderId="13" xfId="0" applyFont="1" applyBorder="1" applyAlignment="1">
      <alignment horizontal="center" vertical="center"/>
    </xf>
    <xf numFmtId="0" fontId="153" fillId="0" borderId="34" xfId="0" applyFont="1" applyFill="1" applyBorder="1" applyAlignment="1">
      <alignment horizontal="center" vertical="center"/>
    </xf>
    <xf numFmtId="0" fontId="153" fillId="0" borderId="0" xfId="0" applyFont="1" applyAlignment="1">
      <alignment horizontal="center" vertical="center"/>
    </xf>
    <xf numFmtId="0" fontId="164" fillId="0" borderId="0" xfId="0" applyFont="1" applyFill="1" applyBorder="1" applyAlignment="1">
      <alignment horizontal="center"/>
    </xf>
    <xf numFmtId="0" fontId="129" fillId="33" borderId="10" xfId="0" applyFont="1" applyFill="1" applyBorder="1" applyAlignment="1">
      <alignment horizontal="center"/>
    </xf>
    <xf numFmtId="0" fontId="6" fillId="6" borderId="38" xfId="57" applyFont="1" applyFill="1" applyBorder="1" applyAlignment="1">
      <alignment horizontal="left" vertical="center"/>
      <protection/>
    </xf>
    <xf numFmtId="0" fontId="6" fillId="34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5" fillId="33" borderId="14" xfId="0" applyFont="1" applyFill="1" applyBorder="1" applyAlignment="1">
      <alignment horizontal="center"/>
    </xf>
    <xf numFmtId="0" fontId="137" fillId="34" borderId="44" xfId="0" applyFont="1" applyFill="1" applyBorder="1" applyAlignment="1">
      <alignment horizontal="center" vertical="center"/>
    </xf>
    <xf numFmtId="0" fontId="158" fillId="9" borderId="48" xfId="61" applyFont="1" applyFill="1" applyBorder="1" applyAlignment="1">
      <alignment horizontal="center" vertical="center"/>
      <protection/>
    </xf>
    <xf numFmtId="0" fontId="158" fillId="9" borderId="38" xfId="61" applyFont="1" applyFill="1" applyBorder="1" applyAlignment="1">
      <alignment horizontal="center" vertical="center"/>
      <protection/>
    </xf>
    <xf numFmtId="0" fontId="123" fillId="34" borderId="10" xfId="0" applyFont="1" applyFill="1" applyBorder="1" applyAlignment="1">
      <alignment horizontal="center" vertical="center"/>
    </xf>
    <xf numFmtId="0" fontId="6" fillId="0" borderId="21" xfId="59" applyFont="1" applyFill="1" applyBorder="1" applyAlignment="1">
      <alignment horizontal="left" vertical="center"/>
      <protection/>
    </xf>
    <xf numFmtId="0" fontId="6" fillId="0" borderId="44" xfId="0" applyFont="1" applyBorder="1" applyAlignment="1">
      <alignment horizontal="right" vertical="center"/>
    </xf>
    <xf numFmtId="0" fontId="137" fillId="36" borderId="10" xfId="0" applyFont="1" applyFill="1" applyBorder="1" applyAlignment="1" quotePrefix="1">
      <alignment horizontal="right" vertical="center"/>
    </xf>
    <xf numFmtId="0" fontId="137" fillId="0" borderId="44" xfId="0" applyFont="1" applyBorder="1" applyAlignment="1">
      <alignment horizontal="center" vertical="center"/>
    </xf>
    <xf numFmtId="0" fontId="12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6" fillId="0" borderId="32" xfId="59" applyFont="1" applyFill="1" applyBorder="1" applyAlignment="1">
      <alignment horizontal="left" vertical="center"/>
      <protection/>
    </xf>
    <xf numFmtId="0" fontId="6" fillId="0" borderId="36" xfId="60" applyFont="1" applyFill="1" applyBorder="1" applyAlignment="1">
      <alignment horizontal="left" vertical="center"/>
      <protection/>
    </xf>
    <xf numFmtId="0" fontId="6" fillId="0" borderId="34" xfId="59" applyFont="1" applyFill="1" applyBorder="1" applyAlignment="1">
      <alignment horizontal="left" vertical="center"/>
      <protection/>
    </xf>
    <xf numFmtId="0" fontId="6" fillId="0" borderId="14" xfId="60" applyFont="1" applyFill="1" applyBorder="1" applyAlignment="1">
      <alignment horizontal="left" vertical="center"/>
      <protection/>
    </xf>
    <xf numFmtId="0" fontId="4" fillId="34" borderId="69" xfId="61" applyFont="1" applyFill="1" applyBorder="1" applyAlignment="1">
      <alignment horizontal="center" vertical="center"/>
      <protection/>
    </xf>
    <xf numFmtId="0" fontId="153" fillId="0" borderId="43" xfId="0" applyFont="1" applyFill="1" applyBorder="1" applyAlignment="1">
      <alignment horizontal="center" vertical="center"/>
    </xf>
    <xf numFmtId="0" fontId="153" fillId="34" borderId="14" xfId="0" applyFont="1" applyFill="1" applyBorder="1" applyAlignment="1">
      <alignment horizontal="center" vertical="center"/>
    </xf>
    <xf numFmtId="0" fontId="121" fillId="34" borderId="14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137" fillId="34" borderId="14" xfId="0" applyFont="1" applyFill="1" applyBorder="1" applyAlignment="1">
      <alignment horizontal="right" vertical="center"/>
    </xf>
    <xf numFmtId="0" fontId="5" fillId="9" borderId="20" xfId="61" applyFont="1" applyFill="1" applyBorder="1" applyAlignment="1">
      <alignment horizontal="center" vertical="center"/>
      <protection/>
    </xf>
    <xf numFmtId="0" fontId="153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53" fillId="0" borderId="34" xfId="0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7" fillId="34" borderId="0" xfId="0" applyFont="1" applyFill="1" applyBorder="1" applyAlignment="1">
      <alignment horizontal="center"/>
    </xf>
    <xf numFmtId="0" fontId="6" fillId="6" borderId="0" xfId="57" applyFont="1" applyFill="1" applyBorder="1" applyAlignment="1">
      <alignment horizontal="left" vertical="center"/>
      <protection/>
    </xf>
    <xf numFmtId="0" fontId="12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3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right" vertical="center"/>
    </xf>
    <xf numFmtId="0" fontId="123" fillId="0" borderId="13" xfId="0" applyFont="1" applyFill="1" applyBorder="1" applyAlignment="1">
      <alignment horizontal="right" vertical="center"/>
    </xf>
    <xf numFmtId="0" fontId="149" fillId="0" borderId="16" xfId="0" applyFont="1" applyFill="1" applyBorder="1" applyAlignment="1">
      <alignment horizontal="center" vertical="center"/>
    </xf>
    <xf numFmtId="0" fontId="5" fillId="34" borderId="59" xfId="61" applyFont="1" applyFill="1" applyBorder="1" applyAlignment="1">
      <alignment horizontal="center" vertical="center"/>
      <protection/>
    </xf>
    <xf numFmtId="0" fontId="4" fillId="34" borderId="72" xfId="61" applyFont="1" applyFill="1" applyBorder="1" applyAlignment="1">
      <alignment horizontal="center" vertical="center"/>
      <protection/>
    </xf>
    <xf numFmtId="0" fontId="110" fillId="34" borderId="26" xfId="57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13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9" fillId="6" borderId="69" xfId="57" applyFont="1" applyFill="1" applyBorder="1" applyAlignment="1">
      <alignment horizontal="left" vertical="center"/>
      <protection/>
    </xf>
    <xf numFmtId="0" fontId="0" fillId="6" borderId="69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9" fillId="6" borderId="69" xfId="60" applyFont="1" applyFill="1" applyBorder="1" applyAlignment="1">
      <alignment horizontal="left" vertical="center"/>
      <protection/>
    </xf>
    <xf numFmtId="0" fontId="121" fillId="34" borderId="10" xfId="0" applyFont="1" applyFill="1" applyBorder="1" applyAlignment="1">
      <alignment horizontal="right"/>
    </xf>
    <xf numFmtId="0" fontId="123" fillId="34" borderId="10" xfId="0" applyFont="1" applyFill="1" applyBorder="1" applyAlignment="1">
      <alignment horizontal="right"/>
    </xf>
    <xf numFmtId="0" fontId="137" fillId="34" borderId="10" xfId="0" applyFont="1" applyFill="1" applyBorder="1" applyAlignment="1">
      <alignment horizontal="right"/>
    </xf>
    <xf numFmtId="0" fontId="109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153" fillId="0" borderId="48" xfId="61" applyFont="1" applyFill="1" applyBorder="1" applyAlignment="1">
      <alignment horizontal="center"/>
      <protection/>
    </xf>
    <xf numFmtId="0" fontId="5" fillId="34" borderId="29" xfId="61" applyFont="1" applyFill="1" applyBorder="1" applyAlignment="1">
      <alignment horizontal="center" vertical="center"/>
      <protection/>
    </xf>
    <xf numFmtId="0" fontId="136" fillId="34" borderId="23" xfId="61" applyFont="1" applyFill="1" applyBorder="1" applyAlignment="1">
      <alignment horizontal="center" vertical="center"/>
      <protection/>
    </xf>
    <xf numFmtId="0" fontId="164" fillId="34" borderId="23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136" fillId="0" borderId="34" xfId="61" applyFont="1" applyFill="1" applyBorder="1" applyAlignment="1">
      <alignment horizontal="center" vertical="center"/>
      <protection/>
    </xf>
    <xf numFmtId="0" fontId="147" fillId="9" borderId="19" xfId="61" applyFont="1" applyFill="1" applyBorder="1" applyAlignment="1">
      <alignment horizontal="center" vertical="center"/>
      <protection/>
    </xf>
    <xf numFmtId="0" fontId="147" fillId="9" borderId="21" xfId="61" applyFont="1" applyFill="1" applyBorder="1" applyAlignment="1">
      <alignment horizontal="center" vertical="center"/>
      <protection/>
    </xf>
    <xf numFmtId="0" fontId="147" fillId="35" borderId="21" xfId="61" applyFont="1" applyFill="1" applyBorder="1" applyAlignment="1">
      <alignment horizontal="center" vertical="center"/>
      <protection/>
    </xf>
    <xf numFmtId="0" fontId="119" fillId="0" borderId="29" xfId="61" applyFont="1" applyFill="1" applyBorder="1" applyAlignment="1">
      <alignment horizontal="center" vertical="center"/>
      <protection/>
    </xf>
    <xf numFmtId="0" fontId="145" fillId="0" borderId="66" xfId="57" applyFont="1" applyFill="1" applyBorder="1" applyAlignment="1">
      <alignment horizontal="center"/>
      <protection/>
    </xf>
    <xf numFmtId="0" fontId="145" fillId="0" borderId="49" xfId="57" applyFont="1" applyFill="1" applyBorder="1" applyAlignment="1">
      <alignment horizontal="center"/>
      <protection/>
    </xf>
    <xf numFmtId="0" fontId="4" fillId="0" borderId="62" xfId="61" applyFont="1" applyFill="1" applyBorder="1" applyAlignment="1">
      <alignment horizontal="center"/>
      <protection/>
    </xf>
    <xf numFmtId="0" fontId="110" fillId="34" borderId="62" xfId="57" applyFont="1" applyFill="1" applyBorder="1" applyAlignment="1">
      <alignment horizontal="center" vertical="center"/>
      <protection/>
    </xf>
    <xf numFmtId="0" fontId="145" fillId="0" borderId="62" xfId="57" applyFont="1" applyFill="1" applyBorder="1" applyAlignment="1">
      <alignment horizontal="center"/>
      <protection/>
    </xf>
    <xf numFmtId="0" fontId="147" fillId="9" borderId="73" xfId="61" applyFont="1" applyFill="1" applyBorder="1" applyAlignment="1">
      <alignment horizontal="center"/>
      <protection/>
    </xf>
    <xf numFmtId="0" fontId="147" fillId="9" borderId="64" xfId="61" applyFont="1" applyFill="1" applyBorder="1" applyAlignment="1">
      <alignment horizontal="center"/>
      <protection/>
    </xf>
    <xf numFmtId="0" fontId="147" fillId="35" borderId="73" xfId="61" applyFont="1" applyFill="1" applyBorder="1" applyAlignment="1">
      <alignment horizontal="center"/>
      <protection/>
    </xf>
    <xf numFmtId="0" fontId="147" fillId="35" borderId="64" xfId="61" applyFont="1" applyFill="1" applyBorder="1" applyAlignment="1">
      <alignment horizontal="center"/>
      <protection/>
    </xf>
    <xf numFmtId="0" fontId="5" fillId="34" borderId="73" xfId="61" applyFont="1" applyFill="1" applyBorder="1" applyAlignment="1">
      <alignment horizontal="center" vertical="center"/>
      <protection/>
    </xf>
    <xf numFmtId="0" fontId="136" fillId="34" borderId="74" xfId="61" applyFont="1" applyFill="1" applyBorder="1" applyAlignment="1">
      <alignment horizontal="center" vertical="center"/>
      <protection/>
    </xf>
    <xf numFmtId="0" fontId="164" fillId="34" borderId="74" xfId="61" applyFont="1" applyFill="1" applyBorder="1" applyAlignment="1">
      <alignment horizontal="center" vertical="center"/>
      <protection/>
    </xf>
    <xf numFmtId="0" fontId="116" fillId="34" borderId="64" xfId="6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0" fontId="135" fillId="33" borderId="11" xfId="0" applyFont="1" applyFill="1" applyBorder="1" applyAlignment="1">
      <alignment/>
    </xf>
    <xf numFmtId="0" fontId="109" fillId="33" borderId="11" xfId="0" applyFont="1" applyFill="1" applyBorder="1" applyAlignment="1">
      <alignment/>
    </xf>
    <xf numFmtId="0" fontId="116" fillId="34" borderId="19" xfId="61" applyFont="1" applyFill="1" applyBorder="1" applyAlignment="1">
      <alignment horizontal="center" vertical="center"/>
      <protection/>
    </xf>
    <xf numFmtId="0" fontId="164" fillId="0" borderId="75" xfId="61" applyFont="1" applyFill="1" applyBorder="1" applyAlignment="1">
      <alignment horizontal="center" vertical="center"/>
      <protection/>
    </xf>
    <xf numFmtId="0" fontId="116" fillId="9" borderId="22" xfId="61" applyFont="1" applyFill="1" applyBorder="1" applyAlignment="1">
      <alignment horizontal="center" vertical="center"/>
      <protection/>
    </xf>
    <xf numFmtId="0" fontId="155" fillId="33" borderId="11" xfId="61" applyFont="1" applyFill="1" applyBorder="1" applyAlignment="1">
      <alignment horizontal="center"/>
      <protection/>
    </xf>
    <xf numFmtId="0" fontId="115" fillId="33" borderId="11" xfId="0" applyFont="1" applyFill="1" applyBorder="1" applyAlignment="1">
      <alignment/>
    </xf>
    <xf numFmtId="0" fontId="147" fillId="35" borderId="19" xfId="61" applyFont="1" applyFill="1" applyBorder="1" applyAlignment="1">
      <alignment horizontal="center" vertical="center"/>
      <protection/>
    </xf>
    <xf numFmtId="0" fontId="147" fillId="9" borderId="22" xfId="57" applyFont="1" applyFill="1" applyBorder="1" applyAlignment="1">
      <alignment horizontal="center" vertical="center"/>
      <protection/>
    </xf>
    <xf numFmtId="0" fontId="108" fillId="33" borderId="14" xfId="61" applyFont="1" applyFill="1" applyBorder="1" applyAlignment="1">
      <alignment horizontal="center"/>
      <protection/>
    </xf>
    <xf numFmtId="0" fontId="112" fillId="33" borderId="12" xfId="0" applyFont="1" applyFill="1" applyBorder="1" applyAlignment="1">
      <alignment horizontal="center"/>
    </xf>
    <xf numFmtId="0" fontId="156" fillId="33" borderId="11" xfId="61" applyFont="1" applyFill="1" applyBorder="1" applyAlignment="1">
      <alignment horizontal="center"/>
      <protection/>
    </xf>
    <xf numFmtId="0" fontId="145" fillId="34" borderId="26" xfId="57" applyFont="1" applyFill="1" applyBorder="1" applyAlignment="1">
      <alignment horizontal="center" vertical="center"/>
      <protection/>
    </xf>
    <xf numFmtId="0" fontId="119" fillId="0" borderId="19" xfId="6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/>
    </xf>
    <xf numFmtId="17" fontId="0" fillId="0" borderId="23" xfId="0" applyNumberFormat="1" applyFont="1" applyBorder="1" applyAlignment="1">
      <alignment horizontal="left"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19" xfId="60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17" fontId="0" fillId="0" borderId="34" xfId="0" applyNumberFormat="1" applyFont="1" applyBorder="1" applyAlignment="1">
      <alignment horizontal="left"/>
    </xf>
    <xf numFmtId="0" fontId="6" fillId="0" borderId="59" xfId="57" applyFont="1" applyFill="1" applyBorder="1" applyAlignment="1">
      <alignment horizontal="left" vertical="center"/>
      <protection/>
    </xf>
    <xf numFmtId="0" fontId="6" fillId="34" borderId="21" xfId="0" applyFont="1" applyFill="1" applyBorder="1" applyAlignment="1">
      <alignment horizontal="center" vertical="center"/>
    </xf>
    <xf numFmtId="0" fontId="123" fillId="0" borderId="22" xfId="0" applyFont="1" applyFill="1" applyBorder="1" applyAlignment="1">
      <alignment horizontal="right" vertical="center"/>
    </xf>
    <xf numFmtId="0" fontId="171" fillId="0" borderId="73" xfId="0" applyFont="1" applyBorder="1" applyAlignment="1">
      <alignment/>
    </xf>
    <xf numFmtId="0" fontId="6" fillId="16" borderId="74" xfId="61" applyFont="1" applyFill="1" applyBorder="1">
      <alignment/>
      <protection/>
    </xf>
    <xf numFmtId="0" fontId="6" fillId="16" borderId="65" xfId="61" applyFont="1" applyFill="1" applyBorder="1">
      <alignment/>
      <protection/>
    </xf>
    <xf numFmtId="0" fontId="9" fillId="0" borderId="74" xfId="0" applyFont="1" applyBorder="1" applyAlignment="1">
      <alignment/>
    </xf>
    <xf numFmtId="0" fontId="109" fillId="0" borderId="74" xfId="0" applyFont="1" applyBorder="1" applyAlignment="1">
      <alignment/>
    </xf>
    <xf numFmtId="0" fontId="0" fillId="0" borderId="74" xfId="0" applyFont="1" applyBorder="1" applyAlignment="1">
      <alignment/>
    </xf>
    <xf numFmtId="0" fontId="113" fillId="0" borderId="74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4" borderId="21" xfId="0" applyFont="1" applyFill="1" applyBorder="1" applyAlignment="1">
      <alignment horizontal="right"/>
    </xf>
    <xf numFmtId="0" fontId="0" fillId="0" borderId="32" xfId="0" applyFont="1" applyBorder="1" applyAlignment="1">
      <alignment vertical="center"/>
    </xf>
    <xf numFmtId="17" fontId="0" fillId="0" borderId="74" xfId="0" applyNumberFormat="1" applyFont="1" applyBorder="1" applyAlignment="1">
      <alignment horizontal="left"/>
    </xf>
    <xf numFmtId="0" fontId="4" fillId="34" borderId="27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106" fillId="0" borderId="10" xfId="0" applyFont="1" applyBorder="1" applyAlignment="1">
      <alignment horizontal="left"/>
    </xf>
    <xf numFmtId="16" fontId="4" fillId="0" borderId="26" xfId="57" applyNumberFormat="1" applyFont="1" applyFill="1" applyBorder="1" applyAlignment="1">
      <alignment horizontal="center" vertical="center"/>
      <protection/>
    </xf>
    <xf numFmtId="17" fontId="0" fillId="0" borderId="10" xfId="0" applyNumberFormat="1" applyFont="1" applyBorder="1" applyAlignment="1">
      <alignment horizontal="left" vertical="center"/>
    </xf>
    <xf numFmtId="0" fontId="123" fillId="0" borderId="10" xfId="0" applyFont="1" applyFill="1" applyBorder="1" applyAlignment="1">
      <alignment vertical="center"/>
    </xf>
    <xf numFmtId="0" fontId="164" fillId="0" borderId="10" xfId="61" applyFont="1" applyFill="1" applyBorder="1" applyAlignment="1">
      <alignment horizontal="center" vertical="center"/>
      <protection/>
    </xf>
    <xf numFmtId="17" fontId="0" fillId="0" borderId="23" xfId="0" applyNumberFormat="1" applyFont="1" applyBorder="1" applyAlignment="1">
      <alignment horizontal="left" vertical="center"/>
    </xf>
    <xf numFmtId="17" fontId="0" fillId="0" borderId="34" xfId="0" applyNumberFormat="1" applyFont="1" applyBorder="1" applyAlignment="1">
      <alignment horizontal="left" vertical="center"/>
    </xf>
    <xf numFmtId="0" fontId="6" fillId="0" borderId="34" xfId="60" applyFont="1" applyFill="1" applyBorder="1" applyAlignment="1">
      <alignment horizontal="left" vertical="center"/>
      <protection/>
    </xf>
    <xf numFmtId="0" fontId="153" fillId="34" borderId="34" xfId="0" applyFont="1" applyFill="1" applyBorder="1" applyAlignment="1">
      <alignment horizontal="center" vertical="center"/>
    </xf>
    <xf numFmtId="0" fontId="123" fillId="34" borderId="34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right" vertical="center"/>
    </xf>
    <xf numFmtId="0" fontId="123" fillId="34" borderId="34" xfId="0" applyFont="1" applyFill="1" applyBorder="1" applyAlignment="1">
      <alignment horizontal="right" vertical="center"/>
    </xf>
    <xf numFmtId="0" fontId="137" fillId="34" borderId="34" xfId="0" applyFont="1" applyFill="1" applyBorder="1" applyAlignment="1">
      <alignment horizontal="right" vertical="center"/>
    </xf>
    <xf numFmtId="0" fontId="6" fillId="0" borderId="42" xfId="60" applyFont="1" applyFill="1" applyBorder="1" applyAlignment="1">
      <alignment horizontal="left" vertical="center"/>
      <protection/>
    </xf>
    <xf numFmtId="0" fontId="6" fillId="0" borderId="53" xfId="60" applyFont="1" applyFill="1" applyBorder="1" applyAlignment="1">
      <alignment horizontal="left" vertical="center"/>
      <protection/>
    </xf>
    <xf numFmtId="0" fontId="119" fillId="0" borderId="67" xfId="61" applyFont="1" applyFill="1" applyBorder="1" applyAlignment="1">
      <alignment horizontal="center" vertical="center"/>
      <protection/>
    </xf>
    <xf numFmtId="0" fontId="147" fillId="0" borderId="48" xfId="61" applyFont="1" applyFill="1" applyBorder="1" applyAlignment="1">
      <alignment horizontal="center"/>
      <protection/>
    </xf>
    <xf numFmtId="0" fontId="119" fillId="0" borderId="48" xfId="57" applyFont="1" applyFill="1" applyBorder="1" applyAlignment="1">
      <alignment horizontal="center" vertical="center"/>
      <protection/>
    </xf>
    <xf numFmtId="0" fontId="118" fillId="0" borderId="49" xfId="61" applyFont="1" applyFill="1" applyBorder="1" applyAlignment="1">
      <alignment horizontal="center" vertical="center"/>
      <protection/>
    </xf>
    <xf numFmtId="0" fontId="119" fillId="9" borderId="42" xfId="61" applyFont="1" applyFill="1" applyBorder="1" applyAlignment="1">
      <alignment horizontal="center" vertical="center"/>
      <protection/>
    </xf>
    <xf numFmtId="0" fontId="147" fillId="0" borderId="38" xfId="61" applyFont="1" applyFill="1" applyBorder="1" applyAlignment="1">
      <alignment horizontal="center"/>
      <protection/>
    </xf>
    <xf numFmtId="0" fontId="147" fillId="9" borderId="38" xfId="61" applyFont="1" applyFill="1" applyBorder="1" applyAlignment="1">
      <alignment horizontal="center"/>
      <protection/>
    </xf>
    <xf numFmtId="0" fontId="119" fillId="0" borderId="38" xfId="57" applyFont="1" applyFill="1" applyBorder="1" applyAlignment="1">
      <alignment horizontal="center" vertical="center"/>
      <protection/>
    </xf>
    <xf numFmtId="0" fontId="119" fillId="9" borderId="53" xfId="61" applyFont="1" applyFill="1" applyBorder="1" applyAlignment="1">
      <alignment horizontal="center" vertical="center"/>
      <protection/>
    </xf>
    <xf numFmtId="0" fontId="147" fillId="9" borderId="22" xfId="61" applyFont="1" applyFill="1" applyBorder="1" applyAlignment="1">
      <alignment horizontal="center" vertical="center"/>
      <protection/>
    </xf>
    <xf numFmtId="0" fontId="172" fillId="0" borderId="27" xfId="0" applyFont="1" applyBorder="1" applyAlignment="1">
      <alignment horizontal="center"/>
    </xf>
    <xf numFmtId="0" fontId="153" fillId="0" borderId="44" xfId="0" applyFont="1" applyBorder="1" applyAlignment="1">
      <alignment horizontal="center" vertical="center"/>
    </xf>
    <xf numFmtId="0" fontId="153" fillId="36" borderId="44" xfId="0" applyFont="1" applyFill="1" applyBorder="1" applyAlignment="1" quotePrefix="1">
      <alignment horizontal="center" vertical="center"/>
    </xf>
    <xf numFmtId="0" fontId="129" fillId="0" borderId="0" xfId="0" applyFont="1" applyFill="1" applyAlignment="1">
      <alignment horizontal="center"/>
    </xf>
    <xf numFmtId="0" fontId="153" fillId="33" borderId="10" xfId="0" applyFont="1" applyFill="1" applyBorder="1" applyAlignment="1">
      <alignment horizontal="center"/>
    </xf>
    <xf numFmtId="0" fontId="153" fillId="36" borderId="10" xfId="0" applyFont="1" applyFill="1" applyBorder="1" applyAlignment="1" quotePrefix="1">
      <alignment horizontal="center" vertical="center"/>
    </xf>
    <xf numFmtId="0" fontId="153" fillId="36" borderId="34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6" borderId="44" xfId="0" applyFont="1" applyFill="1" applyBorder="1" applyAlignment="1" quotePrefix="1">
      <alignment horizontal="center" vertical="center"/>
    </xf>
    <xf numFmtId="0" fontId="6" fillId="36" borderId="68" xfId="0" applyFont="1" applyFill="1" applyBorder="1" applyAlignment="1" quotePrefix="1">
      <alignment horizontal="center" vertical="center"/>
    </xf>
    <xf numFmtId="0" fontId="123" fillId="0" borderId="0" xfId="0" applyFont="1" applyAlignment="1">
      <alignment horizontal="center" vertical="center"/>
    </xf>
    <xf numFmtId="0" fontId="137" fillId="0" borderId="44" xfId="0" applyFont="1" applyFill="1" applyBorder="1" applyAlignment="1">
      <alignment horizontal="center" vertical="center"/>
    </xf>
    <xf numFmtId="0" fontId="137" fillId="36" borderId="44" xfId="0" applyFont="1" applyFill="1" applyBorder="1" applyAlignment="1" quotePrefix="1">
      <alignment horizontal="center" vertical="center"/>
    </xf>
    <xf numFmtId="0" fontId="137" fillId="36" borderId="68" xfId="0" applyFont="1" applyFill="1" applyBorder="1" applyAlignment="1" quotePrefix="1">
      <alignment horizontal="center" vertical="center"/>
    </xf>
    <xf numFmtId="17" fontId="0" fillId="0" borderId="0" xfId="0" applyNumberFormat="1" applyFont="1" applyBorder="1" applyAlignment="1">
      <alignment horizontal="left" vertical="center"/>
    </xf>
    <xf numFmtId="0" fontId="137" fillId="33" borderId="14" xfId="0" applyFont="1" applyFill="1" applyBorder="1" applyAlignment="1">
      <alignment/>
    </xf>
    <xf numFmtId="0" fontId="5" fillId="0" borderId="29" xfId="61" applyFont="1" applyFill="1" applyBorder="1" applyAlignment="1">
      <alignment horizontal="center" vertical="center"/>
      <protection/>
    </xf>
    <xf numFmtId="0" fontId="136" fillId="0" borderId="23" xfId="61" applyFont="1" applyFill="1" applyBorder="1" applyAlignment="1">
      <alignment horizontal="center" vertical="center"/>
      <protection/>
    </xf>
    <xf numFmtId="0" fontId="119" fillId="0" borderId="21" xfId="57" applyFont="1" applyFill="1" applyBorder="1" applyAlignment="1">
      <alignment horizontal="center" vertical="center"/>
      <protection/>
    </xf>
    <xf numFmtId="0" fontId="119" fillId="34" borderId="51" xfId="57" applyFont="1" applyFill="1" applyBorder="1" applyAlignment="1">
      <alignment horizontal="center" vertical="center"/>
      <protection/>
    </xf>
    <xf numFmtId="0" fontId="123" fillId="0" borderId="28" xfId="0" applyFont="1" applyBorder="1" applyAlignment="1">
      <alignment horizontal="center" vertical="center"/>
    </xf>
    <xf numFmtId="0" fontId="6" fillId="36" borderId="10" xfId="0" applyFont="1" applyFill="1" applyBorder="1" applyAlignment="1" quotePrefix="1">
      <alignment horizontal="center" vertical="center"/>
    </xf>
    <xf numFmtId="0" fontId="137" fillId="36" borderId="10" xfId="0" applyFont="1" applyFill="1" applyBorder="1" applyAlignment="1" quotePrefix="1">
      <alignment horizontal="center" vertical="center"/>
    </xf>
    <xf numFmtId="0" fontId="153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37" fillId="0" borderId="10" xfId="0" applyFont="1" applyFill="1" applyBorder="1" applyAlignment="1" quotePrefix="1">
      <alignment horizontal="center" vertical="center"/>
    </xf>
    <xf numFmtId="0" fontId="0" fillId="6" borderId="69" xfId="0" applyFill="1" applyBorder="1" applyAlignment="1">
      <alignment/>
    </xf>
    <xf numFmtId="0" fontId="9" fillId="0" borderId="69" xfId="59" applyFont="1" applyFill="1" applyBorder="1" applyAlignment="1">
      <alignment horizontal="left" vertical="center"/>
      <protection/>
    </xf>
    <xf numFmtId="0" fontId="0" fillId="0" borderId="76" xfId="0" applyFont="1" applyBorder="1" applyAlignment="1">
      <alignment/>
    </xf>
    <xf numFmtId="0" fontId="9" fillId="6" borderId="69" xfId="59" applyFont="1" applyFill="1" applyBorder="1" applyAlignment="1">
      <alignment horizontal="left" vertical="center"/>
      <protection/>
    </xf>
    <xf numFmtId="0" fontId="9" fillId="0" borderId="69" xfId="0" applyFont="1" applyFill="1" applyBorder="1" applyAlignment="1">
      <alignment horizontal="left" vertical="center" wrapText="1"/>
    </xf>
    <xf numFmtId="0" fontId="171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6" fillId="10" borderId="77" xfId="61" applyFont="1" applyFill="1" applyBorder="1">
      <alignment/>
      <protection/>
    </xf>
    <xf numFmtId="0" fontId="6" fillId="10" borderId="74" xfId="61" applyFont="1" applyFill="1" applyBorder="1">
      <alignment/>
      <protection/>
    </xf>
    <xf numFmtId="0" fontId="6" fillId="10" borderId="64" xfId="61" applyFont="1" applyFill="1" applyBorder="1">
      <alignment/>
      <protection/>
    </xf>
    <xf numFmtId="0" fontId="147" fillId="0" borderId="73" xfId="61" applyFont="1" applyFill="1" applyBorder="1" applyAlignment="1">
      <alignment horizontal="center"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116" fillId="9" borderId="64" xfId="61" applyFont="1" applyFill="1" applyBorder="1" applyAlignment="1">
      <alignment horizontal="center" vertical="center"/>
      <protection/>
    </xf>
    <xf numFmtId="0" fontId="153" fillId="0" borderId="73" xfId="61" applyFont="1" applyFill="1" applyBorder="1" applyAlignment="1">
      <alignment horizontal="center"/>
      <protection/>
    </xf>
    <xf numFmtId="0" fontId="6" fillId="0" borderId="74" xfId="61" applyFont="1" applyFill="1" applyBorder="1" applyAlignment="1">
      <alignment horizontal="center"/>
      <protection/>
    </xf>
    <xf numFmtId="0" fontId="121" fillId="0" borderId="74" xfId="61" applyFont="1" applyFill="1" applyBorder="1" applyAlignment="1">
      <alignment horizontal="center"/>
      <protection/>
    </xf>
    <xf numFmtId="0" fontId="137" fillId="0" borderId="74" xfId="61" applyFont="1" applyFill="1" applyBorder="1" applyAlignment="1">
      <alignment horizontal="center"/>
      <protection/>
    </xf>
    <xf numFmtId="0" fontId="121" fillId="0" borderId="74" xfId="0" applyFont="1" applyFill="1" applyBorder="1" applyAlignment="1">
      <alignment horizontal="center"/>
    </xf>
    <xf numFmtId="0" fontId="6" fillId="0" borderId="74" xfId="0" applyFont="1" applyBorder="1" applyAlignment="1">
      <alignment horizontal="right" vertical="center"/>
    </xf>
    <xf numFmtId="0" fontId="121" fillId="0" borderId="74" xfId="0" applyFont="1" applyBorder="1" applyAlignment="1">
      <alignment horizontal="center"/>
    </xf>
    <xf numFmtId="0" fontId="153" fillId="0" borderId="74" xfId="0" applyFont="1" applyFill="1" applyBorder="1" applyAlignment="1" quotePrefix="1">
      <alignment horizontal="center"/>
    </xf>
    <xf numFmtId="0" fontId="153" fillId="36" borderId="77" xfId="0" applyFont="1" applyFill="1" applyBorder="1" applyAlignment="1" quotePrefix="1">
      <alignment horizontal="center" vertical="center"/>
    </xf>
    <xf numFmtId="0" fontId="6" fillId="36" borderId="77" xfId="0" applyFont="1" applyFill="1" applyBorder="1" applyAlignment="1" quotePrefix="1">
      <alignment horizontal="center" vertical="center"/>
    </xf>
    <xf numFmtId="0" fontId="137" fillId="36" borderId="77" xfId="0" applyFont="1" applyFill="1" applyBorder="1" applyAlignment="1" quotePrefix="1">
      <alignment horizontal="center" vertical="center"/>
    </xf>
    <xf numFmtId="0" fontId="137" fillId="36" borderId="77" xfId="0" applyFont="1" applyFill="1" applyBorder="1" applyAlignment="1" quotePrefix="1">
      <alignment horizontal="right" vertical="center"/>
    </xf>
    <xf numFmtId="0" fontId="123" fillId="0" borderId="77" xfId="0" applyFont="1" applyFill="1" applyBorder="1" applyAlignment="1">
      <alignment horizontal="right"/>
    </xf>
    <xf numFmtId="0" fontId="121" fillId="0" borderId="77" xfId="0" applyFont="1" applyBorder="1" applyAlignment="1">
      <alignment horizontal="right"/>
    </xf>
    <xf numFmtId="0" fontId="123" fillId="0" borderId="77" xfId="0" applyFont="1" applyBorder="1" applyAlignment="1">
      <alignment horizontal="right"/>
    </xf>
    <xf numFmtId="0" fontId="137" fillId="0" borderId="77" xfId="0" applyFont="1" applyBorder="1" applyAlignment="1">
      <alignment horizontal="right"/>
    </xf>
    <xf numFmtId="0" fontId="123" fillId="0" borderId="77" xfId="0" applyFont="1" applyBorder="1" applyAlignment="1">
      <alignment horizontal="right" vertical="center"/>
    </xf>
    <xf numFmtId="0" fontId="109" fillId="0" borderId="77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6" fillId="0" borderId="23" xfId="59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/>
    </xf>
    <xf numFmtId="0" fontId="6" fillId="0" borderId="34" xfId="61" applyFont="1" applyFill="1" applyBorder="1" applyAlignment="1">
      <alignment horizontal="center"/>
      <protection/>
    </xf>
    <xf numFmtId="0" fontId="121" fillId="0" borderId="34" xfId="61" applyFont="1" applyFill="1" applyBorder="1" applyAlignment="1">
      <alignment horizontal="center"/>
      <protection/>
    </xf>
    <xf numFmtId="0" fontId="137" fillId="0" borderId="34" xfId="61" applyFont="1" applyFill="1" applyBorder="1" applyAlignment="1">
      <alignment horizontal="center"/>
      <protection/>
    </xf>
    <xf numFmtId="0" fontId="121" fillId="0" borderId="34" xfId="0" applyFont="1" applyFill="1" applyBorder="1" applyAlignment="1">
      <alignment horizontal="center"/>
    </xf>
    <xf numFmtId="0" fontId="153" fillId="0" borderId="34" xfId="0" applyFont="1" applyFill="1" applyBorder="1" applyAlignment="1" quotePrefix="1">
      <alignment horizontal="center"/>
    </xf>
    <xf numFmtId="0" fontId="6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right" vertical="center"/>
    </xf>
    <xf numFmtId="0" fontId="123" fillId="0" borderId="34" xfId="0" applyFont="1" applyFill="1" applyBorder="1" applyAlignment="1">
      <alignment horizontal="right"/>
    </xf>
    <xf numFmtId="0" fontId="121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/>
    </xf>
    <xf numFmtId="0" fontId="137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147" fillId="0" borderId="59" xfId="61" applyFont="1" applyFill="1" applyBorder="1" applyAlignment="1">
      <alignment horizontal="center"/>
      <protection/>
    </xf>
    <xf numFmtId="0" fontId="147" fillId="9" borderId="53" xfId="61" applyFont="1" applyFill="1" applyBorder="1" applyAlignment="1">
      <alignment horizontal="center"/>
      <protection/>
    </xf>
    <xf numFmtId="0" fontId="6" fillId="34" borderId="48" xfId="0" applyFont="1" applyFill="1" applyBorder="1" applyAlignment="1">
      <alignment horizontal="right" vertical="center"/>
    </xf>
    <xf numFmtId="0" fontId="153" fillId="0" borderId="59" xfId="61" applyFont="1" applyFill="1" applyBorder="1" applyAlignment="1">
      <alignment horizontal="center"/>
      <protection/>
    </xf>
    <xf numFmtId="0" fontId="109" fillId="33" borderId="79" xfId="0" applyFont="1" applyFill="1" applyBorder="1" applyAlignment="1">
      <alignment/>
    </xf>
    <xf numFmtId="0" fontId="142" fillId="0" borderId="77" xfId="58" applyFont="1" applyFill="1" applyBorder="1" applyAlignment="1">
      <alignment horizontal="center" textRotation="90" wrapText="1"/>
      <protection/>
    </xf>
    <xf numFmtId="0" fontId="8" fillId="0" borderId="77" xfId="58" applyFont="1" applyFill="1" applyBorder="1" applyAlignment="1">
      <alignment horizontal="center" textRotation="90" wrapText="1"/>
      <protection/>
    </xf>
    <xf numFmtId="0" fontId="142" fillId="0" borderId="78" xfId="58" applyFont="1" applyFill="1" applyBorder="1" applyAlignment="1">
      <alignment horizontal="center" textRotation="90" wrapText="1"/>
      <protection/>
    </xf>
    <xf numFmtId="0" fontId="163" fillId="0" borderId="67" xfId="58" applyFont="1" applyFill="1" applyBorder="1" applyAlignment="1">
      <alignment horizontal="center" textRotation="90" wrapText="1"/>
      <protection/>
    </xf>
    <xf numFmtId="0" fontId="9" fillId="33" borderId="48" xfId="0" applyFont="1" applyFill="1" applyBorder="1" applyAlignment="1">
      <alignment/>
    </xf>
    <xf numFmtId="0" fontId="6" fillId="0" borderId="48" xfId="0" applyFont="1" applyFill="1" applyBorder="1" applyAlignment="1">
      <alignment horizontal="right" vertical="center"/>
    </xf>
    <xf numFmtId="0" fontId="0" fillId="6" borderId="32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53" xfId="0" applyFill="1" applyBorder="1" applyAlignment="1">
      <alignment/>
    </xf>
    <xf numFmtId="0" fontId="8" fillId="0" borderId="19" xfId="58" applyFont="1" applyFill="1" applyBorder="1" applyAlignment="1">
      <alignment horizontal="center" textRotation="90" wrapText="1"/>
      <protection/>
    </xf>
    <xf numFmtId="0" fontId="9" fillId="33" borderId="21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33" borderId="41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34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4" fillId="34" borderId="39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117" fillId="33" borderId="10" xfId="60" applyFont="1" applyFill="1" applyBorder="1" applyAlignment="1">
      <alignment horizontal="left"/>
      <protection/>
    </xf>
    <xf numFmtId="0" fontId="156" fillId="33" borderId="10" xfId="61" applyFont="1" applyFill="1" applyBorder="1" applyAlignment="1">
      <alignment horizontal="center"/>
      <protection/>
    </xf>
    <xf numFmtId="0" fontId="155" fillId="33" borderId="10" xfId="61" applyFont="1" applyFill="1" applyBorder="1" applyAlignment="1">
      <alignment horizontal="center"/>
      <protection/>
    </xf>
    <xf numFmtId="0" fontId="115" fillId="33" borderId="10" xfId="0" applyFont="1" applyFill="1" applyBorder="1" applyAlignment="1">
      <alignment/>
    </xf>
    <xf numFmtId="0" fontId="167" fillId="33" borderId="10" xfId="0" applyFont="1" applyFill="1" applyBorder="1" applyAlignment="1">
      <alignment horizontal="center"/>
    </xf>
    <xf numFmtId="0" fontId="140" fillId="34" borderId="23" xfId="58" applyFont="1" applyFill="1" applyBorder="1" applyAlignment="1">
      <alignment horizontal="center" textRotation="90" wrapText="1"/>
      <protection/>
    </xf>
    <xf numFmtId="0" fontId="162" fillId="34" borderId="23" xfId="58" applyFont="1" applyFill="1" applyBorder="1" applyAlignment="1">
      <alignment horizontal="center" textRotation="90" wrapText="1"/>
      <protection/>
    </xf>
    <xf numFmtId="0" fontId="117" fillId="33" borderId="20" xfId="60" applyFont="1" applyFill="1" applyBorder="1" applyAlignment="1">
      <alignment horizontal="left"/>
      <protection/>
    </xf>
    <xf numFmtId="0" fontId="6" fillId="34" borderId="20" xfId="61" applyFont="1" applyFill="1" applyBorder="1" applyAlignment="1">
      <alignment vertical="center"/>
      <protection/>
    </xf>
    <xf numFmtId="0" fontId="6" fillId="0" borderId="32" xfId="60" applyFont="1" applyFill="1" applyBorder="1" applyAlignment="1">
      <alignment horizontal="left" vertical="center"/>
      <protection/>
    </xf>
    <xf numFmtId="0" fontId="167" fillId="33" borderId="48" xfId="0" applyFont="1" applyFill="1" applyBorder="1" applyAlignment="1">
      <alignment horizontal="center"/>
    </xf>
    <xf numFmtId="15" fontId="139" fillId="0" borderId="72" xfId="58" applyNumberFormat="1" applyFont="1" applyFill="1" applyBorder="1" applyAlignment="1">
      <alignment horizontal="center" textRotation="90"/>
      <protection/>
    </xf>
    <xf numFmtId="0" fontId="112" fillId="33" borderId="69" xfId="0" applyFont="1" applyFill="1" applyBorder="1" applyAlignment="1">
      <alignment horizontal="center"/>
    </xf>
    <xf numFmtId="0" fontId="110" fillId="34" borderId="69" xfId="57" applyFont="1" applyFill="1" applyBorder="1" applyAlignment="1">
      <alignment horizontal="center" vertical="center"/>
      <protection/>
    </xf>
    <xf numFmtId="0" fontId="110" fillId="34" borderId="76" xfId="57" applyFont="1" applyFill="1" applyBorder="1" applyAlignment="1">
      <alignment horizontal="center" vertical="center"/>
      <protection/>
    </xf>
    <xf numFmtId="0" fontId="2" fillId="34" borderId="67" xfId="58" applyFont="1" applyFill="1" applyBorder="1" applyAlignment="1">
      <alignment horizontal="center" textRotation="90" wrapText="1"/>
      <protection/>
    </xf>
    <xf numFmtId="0" fontId="148" fillId="34" borderId="19" xfId="58" applyFont="1" applyFill="1" applyBorder="1" applyAlignment="1">
      <alignment horizontal="center" textRotation="90" wrapText="1"/>
      <protection/>
    </xf>
    <xf numFmtId="0" fontId="147" fillId="35" borderId="22" xfId="61" applyFont="1" applyFill="1" applyBorder="1" applyAlignment="1">
      <alignment horizontal="center" vertical="center"/>
      <protection/>
    </xf>
    <xf numFmtId="0" fontId="144" fillId="34" borderId="72" xfId="58" applyFont="1" applyFill="1" applyBorder="1" applyAlignment="1">
      <alignment horizontal="center" textRotation="90" wrapText="1"/>
      <protection/>
    </xf>
    <xf numFmtId="0" fontId="156" fillId="33" borderId="69" xfId="61" applyFont="1" applyFill="1" applyBorder="1" applyAlignment="1">
      <alignment horizontal="center"/>
      <protection/>
    </xf>
    <xf numFmtId="0" fontId="145" fillId="34" borderId="69" xfId="57" applyFont="1" applyFill="1" applyBorder="1" applyAlignment="1">
      <alignment horizontal="center" vertical="center"/>
      <protection/>
    </xf>
    <xf numFmtId="0" fontId="145" fillId="34" borderId="76" xfId="57" applyFont="1" applyFill="1" applyBorder="1" applyAlignment="1">
      <alignment horizontal="center" vertical="center"/>
      <protection/>
    </xf>
    <xf numFmtId="0" fontId="148" fillId="34" borderId="67" xfId="58" applyFont="1" applyFill="1" applyBorder="1" applyAlignment="1">
      <alignment horizontal="center" textRotation="90" wrapText="1"/>
      <protection/>
    </xf>
    <xf numFmtId="0" fontId="155" fillId="33" borderId="48" xfId="61" applyFont="1" applyFill="1" applyBorder="1" applyAlignment="1">
      <alignment horizontal="center"/>
      <protection/>
    </xf>
    <xf numFmtId="0" fontId="148" fillId="34" borderId="29" xfId="58" applyFont="1" applyFill="1" applyBorder="1" applyAlignment="1">
      <alignment horizontal="center" textRotation="90" wrapText="1"/>
      <protection/>
    </xf>
    <xf numFmtId="0" fontId="173" fillId="33" borderId="20" xfId="61" applyFont="1" applyFill="1" applyBorder="1" applyAlignment="1">
      <alignment horizontal="center"/>
      <protection/>
    </xf>
    <xf numFmtId="0" fontId="173" fillId="33" borderId="21" xfId="61" applyFont="1" applyFill="1" applyBorder="1" applyAlignment="1">
      <alignment horizontal="center"/>
      <protection/>
    </xf>
    <xf numFmtId="0" fontId="109" fillId="0" borderId="0" xfId="0" applyFont="1" applyFill="1" applyAlignment="1">
      <alignment horizontal="center"/>
    </xf>
    <xf numFmtId="0" fontId="109" fillId="34" borderId="10" xfId="0" applyFont="1" applyFill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09" fillId="0" borderId="34" xfId="0" applyFont="1" applyBorder="1" applyAlignment="1">
      <alignment horizontal="center"/>
    </xf>
    <xf numFmtId="0" fontId="0" fillId="34" borderId="80" xfId="0" applyFont="1" applyFill="1" applyBorder="1" applyAlignment="1">
      <alignment horizontal="right"/>
    </xf>
    <xf numFmtId="0" fontId="6" fillId="0" borderId="80" xfId="0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right"/>
    </xf>
    <xf numFmtId="0" fontId="109" fillId="0" borderId="80" xfId="0" applyFont="1" applyBorder="1" applyAlignment="1">
      <alignment horizontal="right"/>
    </xf>
    <xf numFmtId="0" fontId="109" fillId="0" borderId="81" xfId="0" applyFont="1" applyBorder="1" applyAlignment="1">
      <alignment horizontal="right"/>
    </xf>
    <xf numFmtId="0" fontId="143" fillId="0" borderId="54" xfId="58" applyFont="1" applyFill="1" applyBorder="1" applyAlignment="1">
      <alignment horizontal="center" textRotation="90" wrapText="1"/>
      <protection/>
    </xf>
    <xf numFmtId="0" fontId="8" fillId="0" borderId="54" xfId="58" applyFont="1" applyFill="1" applyBorder="1" applyAlignment="1">
      <alignment horizontal="center" textRotation="90" wrapText="1"/>
      <protection/>
    </xf>
    <xf numFmtId="0" fontId="142" fillId="0" borderId="14" xfId="58" applyFont="1" applyFill="1" applyBorder="1" applyAlignment="1">
      <alignment horizontal="center" textRotation="90" wrapText="1"/>
      <protection/>
    </xf>
    <xf numFmtId="0" fontId="8" fillId="0" borderId="33" xfId="58" applyFont="1" applyFill="1" applyBorder="1" applyAlignment="1">
      <alignment horizontal="center" textRotation="90" wrapText="1"/>
      <protection/>
    </xf>
    <xf numFmtId="0" fontId="6" fillId="0" borderId="67" xfId="0" applyFont="1" applyFill="1" applyBorder="1" applyAlignment="1">
      <alignment horizontal="right" vertical="center"/>
    </xf>
    <xf numFmtId="0" fontId="121" fillId="0" borderId="21" xfId="0" applyFont="1" applyFill="1" applyBorder="1" applyAlignment="1">
      <alignment horizontal="right" vertical="center"/>
    </xf>
    <xf numFmtId="0" fontId="121" fillId="0" borderId="22" xfId="0" applyFont="1" applyFill="1" applyBorder="1" applyAlignment="1">
      <alignment horizontal="right" vertical="center"/>
    </xf>
    <xf numFmtId="0" fontId="135" fillId="33" borderId="48" xfId="0" applyFont="1" applyFill="1" applyBorder="1" applyAlignment="1">
      <alignment horizontal="right"/>
    </xf>
    <xf numFmtId="0" fontId="135" fillId="36" borderId="48" xfId="0" applyFont="1" applyFill="1" applyBorder="1" applyAlignment="1" quotePrefix="1">
      <alignment horizontal="right" vertical="center"/>
    </xf>
    <xf numFmtId="0" fontId="135" fillId="36" borderId="59" xfId="0" applyFont="1" applyFill="1" applyBorder="1" applyAlignment="1" quotePrefix="1">
      <alignment horizontal="right" vertical="center"/>
    </xf>
    <xf numFmtId="0" fontId="109" fillId="36" borderId="10" xfId="0" applyFont="1" applyFill="1" applyBorder="1" applyAlignment="1" quotePrefix="1">
      <alignment horizontal="center" vertical="center"/>
    </xf>
    <xf numFmtId="0" fontId="109" fillId="36" borderId="34" xfId="0" applyFont="1" applyFill="1" applyBorder="1" applyAlignment="1" quotePrefix="1">
      <alignment horizontal="center" vertical="center"/>
    </xf>
    <xf numFmtId="0" fontId="109" fillId="33" borderId="48" xfId="0" applyFont="1" applyFill="1" applyBorder="1" applyAlignment="1">
      <alignment/>
    </xf>
    <xf numFmtId="0" fontId="121" fillId="0" borderId="48" xfId="0" applyFont="1" applyFill="1" applyBorder="1" applyAlignment="1">
      <alignment horizontal="center" vertical="center"/>
    </xf>
    <xf numFmtId="0" fontId="142" fillId="0" borderId="54" xfId="58" applyFont="1" applyFill="1" applyBorder="1" applyAlignment="1">
      <alignment horizontal="center" textRotation="90" wrapText="1"/>
      <protection/>
    </xf>
    <xf numFmtId="0" fontId="9" fillId="0" borderId="21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121" fillId="0" borderId="5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12" fillId="33" borderId="27" xfId="0" applyFont="1" applyFill="1" applyBorder="1" applyAlignment="1">
      <alignment horizontal="center"/>
    </xf>
    <xf numFmtId="0" fontId="4" fillId="0" borderId="26" xfId="61" applyFont="1" applyFill="1" applyBorder="1" applyAlignment="1">
      <alignment horizontal="center"/>
      <protection/>
    </xf>
    <xf numFmtId="0" fontId="123" fillId="0" borderId="48" xfId="0" applyFont="1" applyFill="1" applyBorder="1" applyAlignment="1">
      <alignment/>
    </xf>
    <xf numFmtId="0" fontId="117" fillId="33" borderId="48" xfId="61" applyFont="1" applyFill="1" applyBorder="1">
      <alignment/>
      <protection/>
    </xf>
    <xf numFmtId="0" fontId="123" fillId="0" borderId="59" xfId="0" applyFont="1" applyFill="1" applyBorder="1" applyAlignment="1">
      <alignment/>
    </xf>
    <xf numFmtId="0" fontId="161" fillId="0" borderId="26" xfId="0" applyFont="1" applyFill="1" applyBorder="1" applyAlignment="1">
      <alignment/>
    </xf>
    <xf numFmtId="0" fontId="161" fillId="0" borderId="27" xfId="0" applyFont="1" applyFill="1" applyBorder="1" applyAlignment="1">
      <alignment/>
    </xf>
    <xf numFmtId="0" fontId="174" fillId="33" borderId="27" xfId="61" applyFont="1" applyFill="1" applyBorder="1">
      <alignment/>
      <protection/>
    </xf>
    <xf numFmtId="0" fontId="161" fillId="0" borderId="28" xfId="0" applyFont="1" applyFill="1" applyBorder="1" applyAlignment="1">
      <alignment/>
    </xf>
    <xf numFmtId="0" fontId="106" fillId="0" borderId="62" xfId="0" applyFont="1" applyBorder="1" applyAlignment="1">
      <alignment textRotation="90"/>
    </xf>
    <xf numFmtId="0" fontId="174" fillId="33" borderId="40" xfId="61" applyFont="1" applyFill="1" applyBorder="1">
      <alignment/>
      <protection/>
    </xf>
    <xf numFmtId="0" fontId="117" fillId="33" borderId="44" xfId="61" applyFont="1" applyFill="1" applyBorder="1">
      <alignment/>
      <protection/>
    </xf>
    <xf numFmtId="0" fontId="117" fillId="33" borderId="13" xfId="61" applyFont="1" applyFill="1" applyBorder="1">
      <alignment/>
      <protection/>
    </xf>
    <xf numFmtId="0" fontId="117" fillId="33" borderId="60" xfId="61" applyFont="1" applyFill="1" applyBorder="1">
      <alignment/>
      <protection/>
    </xf>
    <xf numFmtId="0" fontId="108" fillId="33" borderId="30" xfId="61" applyFont="1" applyFill="1" applyBorder="1" applyAlignment="1">
      <alignment horizontal="center"/>
      <protection/>
    </xf>
    <xf numFmtId="0" fontId="112" fillId="33" borderId="31" xfId="0" applyFont="1" applyFill="1" applyBorder="1" applyAlignment="1">
      <alignment horizontal="center"/>
    </xf>
    <xf numFmtId="0" fontId="9" fillId="33" borderId="44" xfId="0" applyFont="1" applyFill="1" applyBorder="1" applyAlignment="1">
      <alignment/>
    </xf>
    <xf numFmtId="0" fontId="109" fillId="33" borderId="13" xfId="0" applyFont="1" applyFill="1" applyBorder="1" applyAlignment="1">
      <alignment/>
    </xf>
    <xf numFmtId="0" fontId="109" fillId="33" borderId="44" xfId="0" applyFont="1" applyFill="1" applyBorder="1" applyAlignment="1">
      <alignment/>
    </xf>
    <xf numFmtId="0" fontId="0" fillId="0" borderId="73" xfId="0" applyFont="1" applyBorder="1" applyAlignment="1">
      <alignment/>
    </xf>
    <xf numFmtId="0" fontId="2" fillId="0" borderId="74" xfId="59" applyFont="1" applyFill="1" applyBorder="1" applyAlignment="1">
      <alignment horizontal="center" wrapText="1"/>
      <protection/>
    </xf>
    <xf numFmtId="15" fontId="2" fillId="0" borderId="74" xfId="58" applyNumberFormat="1" applyFont="1" applyFill="1" applyBorder="1" applyAlignment="1">
      <alignment horizontal="center" vertical="center"/>
      <protection/>
    </xf>
    <xf numFmtId="0" fontId="128" fillId="0" borderId="65" xfId="0" applyFont="1" applyBorder="1" applyAlignment="1">
      <alignment horizontal="center"/>
    </xf>
    <xf numFmtId="15" fontId="3" fillId="0" borderId="63" xfId="58" applyNumberFormat="1" applyFont="1" applyFill="1" applyBorder="1" applyAlignment="1">
      <alignment horizontal="center" textRotation="90"/>
      <protection/>
    </xf>
    <xf numFmtId="0" fontId="142" fillId="0" borderId="74" xfId="58" applyFont="1" applyFill="1" applyBorder="1" applyAlignment="1">
      <alignment horizontal="center" textRotation="90" wrapText="1"/>
      <protection/>
    </xf>
    <xf numFmtId="0" fontId="6" fillId="0" borderId="38" xfId="61" applyFont="1" applyFill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2" fillId="0" borderId="17" xfId="59" applyFont="1" applyFill="1" applyBorder="1" applyAlignment="1">
      <alignment horizontal="center" wrapText="1"/>
      <protection/>
    </xf>
    <xf numFmtId="15" fontId="4" fillId="0" borderId="15" xfId="58" applyNumberFormat="1" applyFont="1" applyFill="1" applyBorder="1" applyAlignment="1">
      <alignment horizontal="center" textRotation="90"/>
      <protection/>
    </xf>
    <xf numFmtId="15" fontId="139" fillId="0" borderId="46" xfId="58" applyNumberFormat="1" applyFont="1" applyFill="1" applyBorder="1" applyAlignment="1">
      <alignment horizontal="center" textRotation="90"/>
      <protection/>
    </xf>
    <xf numFmtId="0" fontId="163" fillId="0" borderId="25" xfId="58" applyFont="1" applyFill="1" applyBorder="1" applyAlignment="1">
      <alignment horizontal="right" textRotation="90" wrapText="1"/>
      <protection/>
    </xf>
    <xf numFmtId="0" fontId="8" fillId="0" borderId="18" xfId="58" applyFont="1" applyFill="1" applyBorder="1" applyAlignment="1">
      <alignment horizontal="right" textRotation="90" wrapText="1"/>
      <protection/>
    </xf>
    <xf numFmtId="0" fontId="142" fillId="0" borderId="18" xfId="58" applyFont="1" applyFill="1" applyBorder="1" applyAlignment="1">
      <alignment horizontal="right" textRotation="90" wrapText="1"/>
      <protection/>
    </xf>
    <xf numFmtId="0" fontId="143" fillId="0" borderId="18" xfId="58" applyFont="1" applyFill="1" applyBorder="1" applyAlignment="1">
      <alignment horizontal="right" textRotation="90" wrapText="1"/>
      <protection/>
    </xf>
    <xf numFmtId="0" fontId="117" fillId="33" borderId="38" xfId="60" applyFont="1" applyFill="1" applyBorder="1" applyAlignment="1">
      <alignment horizontal="left"/>
      <protection/>
    </xf>
    <xf numFmtId="0" fontId="6" fillId="0" borderId="38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/>
    </xf>
    <xf numFmtId="17" fontId="0" fillId="0" borderId="74" xfId="0" applyNumberFormat="1" applyFont="1" applyBorder="1" applyAlignment="1">
      <alignment horizontal="left" vertical="center"/>
    </xf>
    <xf numFmtId="0" fontId="6" fillId="0" borderId="74" xfId="61" applyFont="1" applyFill="1" applyBorder="1">
      <alignment/>
      <protection/>
    </xf>
    <xf numFmtId="0" fontId="116" fillId="0" borderId="64" xfId="61" applyFont="1" applyFill="1" applyBorder="1" applyAlignment="1">
      <alignment horizontal="center" vertical="center"/>
      <protection/>
    </xf>
    <xf numFmtId="0" fontId="109" fillId="0" borderId="74" xfId="0" applyFont="1" applyBorder="1" applyAlignment="1">
      <alignment horizontal="center"/>
    </xf>
    <xf numFmtId="0" fontId="0" fillId="0" borderId="64" xfId="0" applyFont="1" applyBorder="1" applyAlignment="1">
      <alignment horizontal="right"/>
    </xf>
    <xf numFmtId="0" fontId="153" fillId="36" borderId="74" xfId="0" applyFont="1" applyFill="1" applyBorder="1" applyAlignment="1" quotePrefix="1">
      <alignment horizontal="center" vertical="center"/>
    </xf>
    <xf numFmtId="0" fontId="6" fillId="36" borderId="74" xfId="0" applyFont="1" applyFill="1" applyBorder="1" applyAlignment="1" quotePrefix="1">
      <alignment horizontal="center" vertical="center"/>
    </xf>
    <xf numFmtId="0" fontId="137" fillId="36" borderId="74" xfId="0" applyFont="1" applyFill="1" applyBorder="1" applyAlignment="1" quotePrefix="1">
      <alignment horizontal="center" vertical="center"/>
    </xf>
    <xf numFmtId="0" fontId="137" fillId="36" borderId="74" xfId="0" applyFont="1" applyFill="1" applyBorder="1" applyAlignment="1" quotePrefix="1">
      <alignment horizontal="right" vertical="center"/>
    </xf>
    <xf numFmtId="0" fontId="123" fillId="0" borderId="74" xfId="0" applyFont="1" applyFill="1" applyBorder="1" applyAlignment="1">
      <alignment horizontal="right"/>
    </xf>
    <xf numFmtId="0" fontId="121" fillId="0" borderId="74" xfId="0" applyFont="1" applyBorder="1" applyAlignment="1">
      <alignment horizontal="right"/>
    </xf>
    <xf numFmtId="0" fontId="123" fillId="0" borderId="74" xfId="0" applyFont="1" applyBorder="1" applyAlignment="1">
      <alignment horizontal="right"/>
    </xf>
    <xf numFmtId="0" fontId="137" fillId="0" borderId="74" xfId="0" applyFont="1" applyBorder="1" applyAlignment="1">
      <alignment horizontal="right"/>
    </xf>
    <xf numFmtId="0" fontId="123" fillId="0" borderId="74" xfId="0" applyFont="1" applyBorder="1" applyAlignment="1">
      <alignment horizontal="right" vertical="center"/>
    </xf>
    <xf numFmtId="0" fontId="109" fillId="0" borderId="74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6" fillId="0" borderId="65" xfId="59" applyFont="1" applyFill="1" applyBorder="1" applyAlignment="1">
      <alignment horizontal="left" vertical="center"/>
      <protection/>
    </xf>
    <xf numFmtId="0" fontId="4" fillId="34" borderId="26" xfId="57" applyFont="1" applyFill="1" applyBorder="1" applyAlignment="1">
      <alignment horizontal="center" vertical="center"/>
      <protection/>
    </xf>
    <xf numFmtId="0" fontId="147" fillId="9" borderId="77" xfId="61" applyFont="1" applyFill="1" applyBorder="1" applyAlignment="1">
      <alignment horizontal="center"/>
      <protection/>
    </xf>
    <xf numFmtId="0" fontId="153" fillId="0" borderId="77" xfId="61" applyFont="1" applyFill="1" applyBorder="1" applyAlignment="1">
      <alignment horizontal="center"/>
      <protection/>
    </xf>
    <xf numFmtId="0" fontId="119" fillId="9" borderId="51" xfId="57" applyFont="1" applyFill="1" applyBorder="1" applyAlignment="1">
      <alignment horizontal="center" vertical="center"/>
      <protection/>
    </xf>
    <xf numFmtId="0" fontId="129" fillId="33" borderId="48" xfId="0" applyFont="1" applyFill="1" applyBorder="1" applyAlignment="1">
      <alignment horizontal="center"/>
    </xf>
    <xf numFmtId="0" fontId="110" fillId="0" borderId="55" xfId="57" applyFont="1" applyFill="1" applyBorder="1" applyAlignment="1">
      <alignment horizontal="center" vertical="center"/>
      <protection/>
    </xf>
    <xf numFmtId="0" fontId="129" fillId="33" borderId="43" xfId="0" applyFont="1" applyFill="1" applyBorder="1" applyAlignment="1">
      <alignment horizontal="center"/>
    </xf>
    <xf numFmtId="0" fontId="153" fillId="0" borderId="44" xfId="0" applyFont="1" applyFill="1" applyBorder="1" applyAlignment="1">
      <alignment horizontal="center" vertical="center"/>
    </xf>
    <xf numFmtId="0" fontId="153" fillId="36" borderId="68" xfId="0" applyFont="1" applyFill="1" applyBorder="1" applyAlignment="1" quotePrefix="1">
      <alignment horizontal="center" vertical="center"/>
    </xf>
    <xf numFmtId="0" fontId="153" fillId="0" borderId="67" xfId="0" applyFont="1" applyFill="1" applyBorder="1" applyAlignment="1">
      <alignment horizontal="center" vertical="center"/>
    </xf>
    <xf numFmtId="0" fontId="6" fillId="0" borderId="23" xfId="57" applyFont="1" applyFill="1" applyBorder="1" applyAlignment="1">
      <alignment horizontal="left" vertical="center"/>
      <protection/>
    </xf>
    <xf numFmtId="0" fontId="164" fillId="0" borderId="23" xfId="61" applyFont="1" applyFill="1" applyBorder="1" applyAlignment="1">
      <alignment horizontal="center" vertical="center"/>
      <protection/>
    </xf>
    <xf numFmtId="0" fontId="153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right" vertical="center"/>
    </xf>
    <xf numFmtId="0" fontId="121" fillId="0" borderId="19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right" vertical="center"/>
    </xf>
    <xf numFmtId="0" fontId="6" fillId="0" borderId="21" xfId="60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/>
    </xf>
    <xf numFmtId="0" fontId="171" fillId="0" borderId="20" xfId="0" applyFont="1" applyBorder="1" applyAlignment="1">
      <alignment vertical="center"/>
    </xf>
    <xf numFmtId="0" fontId="171" fillId="0" borderId="32" xfId="0" applyFont="1" applyBorder="1" applyAlignment="1">
      <alignment vertical="center"/>
    </xf>
    <xf numFmtId="0" fontId="119" fillId="34" borderId="67" xfId="57" applyFont="1" applyFill="1" applyBorder="1" applyAlignment="1">
      <alignment horizontal="center" vertical="center"/>
      <protection/>
    </xf>
    <xf numFmtId="0" fontId="158" fillId="34" borderId="48" xfId="61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left" vertical="center"/>
      <protection/>
    </xf>
    <xf numFmtId="0" fontId="119" fillId="9" borderId="42" xfId="57" applyFont="1" applyFill="1" applyBorder="1" applyAlignment="1">
      <alignment horizontal="center" vertical="center"/>
      <protection/>
    </xf>
    <xf numFmtId="0" fontId="158" fillId="0" borderId="38" xfId="61" applyFont="1" applyFill="1" applyBorder="1" applyAlignment="1">
      <alignment horizontal="center" vertical="center"/>
      <protection/>
    </xf>
    <xf numFmtId="0" fontId="147" fillId="35" borderId="29" xfId="57" applyFont="1" applyFill="1" applyBorder="1" applyAlignment="1">
      <alignment horizontal="center" vertical="center"/>
      <protection/>
    </xf>
    <xf numFmtId="0" fontId="147" fillId="9" borderId="19" xfId="57" applyFont="1" applyFill="1" applyBorder="1" applyAlignment="1">
      <alignment horizontal="center" vertical="center"/>
      <protection/>
    </xf>
    <xf numFmtId="0" fontId="147" fillId="9" borderId="65" xfId="61" applyFont="1" applyFill="1" applyBorder="1" applyAlignment="1">
      <alignment horizontal="center"/>
      <protection/>
    </xf>
    <xf numFmtId="0" fontId="147" fillId="9" borderId="22" xfId="61" applyFont="1" applyFill="1" applyBorder="1" applyAlignment="1">
      <alignment horizontal="center"/>
      <protection/>
    </xf>
    <xf numFmtId="0" fontId="145" fillId="0" borderId="66" xfId="57" applyFont="1" applyFill="1" applyBorder="1" applyAlignment="1">
      <alignment horizontal="center" vertical="center"/>
      <protection/>
    </xf>
    <xf numFmtId="0" fontId="145" fillId="0" borderId="50" xfId="57" applyFont="1" applyFill="1" applyBorder="1" applyAlignment="1">
      <alignment horizontal="center"/>
      <protection/>
    </xf>
    <xf numFmtId="0" fontId="145" fillId="0" borderId="78" xfId="57" applyFont="1" applyFill="1" applyBorder="1" applyAlignment="1">
      <alignment horizontal="center"/>
      <protection/>
    </xf>
    <xf numFmtId="0" fontId="145" fillId="34" borderId="66" xfId="57" applyFont="1" applyFill="1" applyBorder="1" applyAlignment="1">
      <alignment horizontal="center" vertical="center"/>
      <protection/>
    </xf>
    <xf numFmtId="0" fontId="152" fillId="33" borderId="17" xfId="0" applyFont="1" applyFill="1" applyBorder="1" applyAlignment="1">
      <alignment/>
    </xf>
    <xf numFmtId="0" fontId="149" fillId="33" borderId="15" xfId="0" applyFont="1" applyFill="1" applyBorder="1" applyAlignment="1">
      <alignment horizontal="center"/>
    </xf>
    <xf numFmtId="0" fontId="150" fillId="33" borderId="46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right"/>
    </xf>
    <xf numFmtId="0" fontId="66" fillId="33" borderId="54" xfId="0" applyFont="1" applyFill="1" applyBorder="1" applyAlignment="1">
      <alignment horizontal="right"/>
    </xf>
    <xf numFmtId="0" fontId="113" fillId="33" borderId="54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/>
    </xf>
    <xf numFmtId="0" fontId="9" fillId="33" borderId="54" xfId="0" applyFont="1" applyFill="1" applyBorder="1" applyAlignment="1">
      <alignment horizontal="center"/>
    </xf>
    <xf numFmtId="0" fontId="109" fillId="33" borderId="54" xfId="0" applyFont="1" applyFill="1" applyBorder="1" applyAlignment="1">
      <alignment/>
    </xf>
    <xf numFmtId="0" fontId="135" fillId="33" borderId="5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5" fillId="0" borderId="26" xfId="60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/>
      <protection/>
    </xf>
    <xf numFmtId="0" fontId="9" fillId="0" borderId="72" xfId="60" applyFont="1" applyFill="1" applyBorder="1" applyAlignment="1">
      <alignment horizontal="left" vertical="center"/>
      <protection/>
    </xf>
    <xf numFmtId="0" fontId="153" fillId="0" borderId="59" xfId="0" applyFont="1" applyBorder="1" applyAlignment="1">
      <alignment horizontal="center" vertical="center"/>
    </xf>
    <xf numFmtId="0" fontId="153" fillId="36" borderId="23" xfId="0" applyFont="1" applyFill="1" applyBorder="1" applyAlignment="1" quotePrefix="1">
      <alignment horizontal="center" vertical="center"/>
    </xf>
    <xf numFmtId="0" fontId="109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109" fillId="0" borderId="19" xfId="0" applyFont="1" applyBorder="1" applyAlignment="1">
      <alignment/>
    </xf>
    <xf numFmtId="0" fontId="5" fillId="0" borderId="67" xfId="59" applyFont="1" applyFill="1" applyBorder="1" applyAlignment="1">
      <alignment horizontal="center" wrapText="1"/>
      <protection/>
    </xf>
    <xf numFmtId="0" fontId="123" fillId="33" borderId="0" xfId="0" applyFont="1" applyFill="1" applyBorder="1" applyAlignment="1">
      <alignment vertical="center"/>
    </xf>
    <xf numFmtId="0" fontId="123" fillId="6" borderId="48" xfId="0" applyFont="1" applyFill="1" applyBorder="1" applyAlignment="1">
      <alignment vertical="center"/>
    </xf>
    <xf numFmtId="0" fontId="6" fillId="0" borderId="48" xfId="57" applyFont="1" applyFill="1" applyBorder="1" applyAlignment="1">
      <alignment horizontal="left" vertical="center"/>
      <protection/>
    </xf>
    <xf numFmtId="0" fontId="6" fillId="6" borderId="48" xfId="57" applyFont="1" applyFill="1" applyBorder="1" applyAlignment="1">
      <alignment horizontal="left" vertical="center"/>
      <protection/>
    </xf>
    <xf numFmtId="0" fontId="6" fillId="10" borderId="48" xfId="57" applyFont="1" applyFill="1" applyBorder="1" applyAlignment="1">
      <alignment horizontal="left" vertical="center"/>
      <protection/>
    </xf>
    <xf numFmtId="0" fontId="123" fillId="0" borderId="48" xfId="0" applyFont="1" applyFill="1" applyBorder="1" applyAlignment="1">
      <alignment vertical="center"/>
    </xf>
    <xf numFmtId="0" fontId="123" fillId="0" borderId="43" xfId="0" applyFont="1" applyFill="1" applyBorder="1" applyAlignment="1">
      <alignment vertical="center"/>
    </xf>
    <xf numFmtId="0" fontId="6" fillId="0" borderId="43" xfId="57" applyFont="1" applyFill="1" applyBorder="1" applyAlignment="1">
      <alignment horizontal="left" vertical="center"/>
      <protection/>
    </xf>
    <xf numFmtId="0" fontId="6" fillId="19" borderId="48" xfId="57" applyFont="1" applyFill="1" applyBorder="1" applyAlignment="1">
      <alignment horizontal="left" vertical="center"/>
      <protection/>
    </xf>
    <xf numFmtId="0" fontId="171" fillId="0" borderId="73" xfId="0" applyFont="1" applyFill="1" applyBorder="1" applyAlignment="1">
      <alignment/>
    </xf>
    <xf numFmtId="17" fontId="0" fillId="0" borderId="65" xfId="0" applyNumberFormat="1" applyFont="1" applyBorder="1" applyAlignment="1">
      <alignment horizontal="left" vertical="center"/>
    </xf>
    <xf numFmtId="0" fontId="109" fillId="34" borderId="74" xfId="0" applyFont="1" applyFill="1" applyBorder="1" applyAlignment="1">
      <alignment horizontal="center"/>
    </xf>
    <xf numFmtId="0" fontId="121" fillId="34" borderId="74" xfId="0" applyFont="1" applyFill="1" applyBorder="1" applyAlignment="1">
      <alignment horizontal="right"/>
    </xf>
    <xf numFmtId="0" fontId="123" fillId="34" borderId="74" xfId="0" applyFont="1" applyFill="1" applyBorder="1" applyAlignment="1">
      <alignment horizontal="right"/>
    </xf>
    <xf numFmtId="0" fontId="137" fillId="34" borderId="74" xfId="0" applyFont="1" applyFill="1" applyBorder="1" applyAlignment="1">
      <alignment horizontal="right"/>
    </xf>
    <xf numFmtId="0" fontId="109" fillId="34" borderId="74" xfId="0" applyFont="1" applyFill="1" applyBorder="1" applyAlignment="1">
      <alignment horizontal="right"/>
    </xf>
    <xf numFmtId="0" fontId="0" fillId="34" borderId="74" xfId="0" applyFont="1" applyFill="1" applyBorder="1" applyAlignment="1">
      <alignment horizontal="right"/>
    </xf>
    <xf numFmtId="0" fontId="0" fillId="34" borderId="64" xfId="0" applyFont="1" applyFill="1" applyBorder="1" applyAlignment="1">
      <alignment horizontal="right"/>
    </xf>
    <xf numFmtId="0" fontId="6" fillId="0" borderId="65" xfId="61" applyFont="1" applyFill="1" applyBorder="1">
      <alignment/>
      <protection/>
    </xf>
    <xf numFmtId="0" fontId="147" fillId="0" borderId="77" xfId="61" applyFont="1" applyFill="1" applyBorder="1" applyAlignment="1">
      <alignment horizontal="center"/>
      <protection/>
    </xf>
    <xf numFmtId="0" fontId="147" fillId="0" borderId="65" xfId="61" applyFont="1" applyFill="1" applyBorder="1" applyAlignment="1">
      <alignment horizontal="center"/>
      <protection/>
    </xf>
    <xf numFmtId="0" fontId="141" fillId="34" borderId="65" xfId="58" applyFont="1" applyFill="1" applyBorder="1" applyAlignment="1">
      <alignment horizontal="center" textRotation="90" wrapText="1"/>
      <protection/>
    </xf>
    <xf numFmtId="0" fontId="66" fillId="33" borderId="11" xfId="0" applyFont="1" applyFill="1" applyBorder="1" applyAlignment="1">
      <alignment/>
    </xf>
    <xf numFmtId="0" fontId="113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71" xfId="0" applyFont="1" applyFill="1" applyBorder="1" applyAlignment="1">
      <alignment/>
    </xf>
    <xf numFmtId="0" fontId="8" fillId="0" borderId="73" xfId="58" applyFont="1" applyFill="1" applyBorder="1" applyAlignment="1">
      <alignment horizontal="center" textRotation="90" wrapText="1"/>
      <protection/>
    </xf>
    <xf numFmtId="0" fontId="8" fillId="0" borderId="74" xfId="58" applyFont="1" applyFill="1" applyBorder="1" applyAlignment="1">
      <alignment horizontal="center" textRotation="90" wrapText="1"/>
      <protection/>
    </xf>
    <xf numFmtId="0" fontId="143" fillId="0" borderId="74" xfId="58" applyFont="1" applyFill="1" applyBorder="1" applyAlignment="1">
      <alignment horizontal="center" textRotation="90" wrapText="1"/>
      <protection/>
    </xf>
    <xf numFmtId="0" fontId="163" fillId="0" borderId="74" xfId="58" applyFont="1" applyFill="1" applyBorder="1" applyAlignment="1">
      <alignment horizontal="center" textRotation="90" wrapText="1"/>
      <protection/>
    </xf>
    <xf numFmtId="0" fontId="8" fillId="0" borderId="64" xfId="58" applyFont="1" applyFill="1" applyBorder="1" applyAlignment="1">
      <alignment horizontal="center" textRotation="90" wrapText="1"/>
      <protection/>
    </xf>
    <xf numFmtId="0" fontId="123" fillId="34" borderId="44" xfId="0" applyFont="1" applyFill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121" fillId="0" borderId="44" xfId="0" applyFont="1" applyBorder="1" applyAlignment="1">
      <alignment horizontal="center"/>
    </xf>
    <xf numFmtId="0" fontId="123" fillId="34" borderId="10" xfId="0" applyFont="1" applyFill="1" applyBorder="1" applyAlignment="1">
      <alignment horizontal="center"/>
    </xf>
    <xf numFmtId="0" fontId="121" fillId="0" borderId="68" xfId="0" applyFont="1" applyBorder="1" applyAlignment="1">
      <alignment horizontal="center"/>
    </xf>
    <xf numFmtId="0" fontId="137" fillId="34" borderId="44" xfId="0" applyFont="1" applyFill="1" applyBorder="1" applyAlignment="1">
      <alignment horizontal="center"/>
    </xf>
    <xf numFmtId="0" fontId="137" fillId="0" borderId="44" xfId="0" applyFont="1" applyBorder="1" applyAlignment="1">
      <alignment horizontal="center"/>
    </xf>
    <xf numFmtId="0" fontId="137" fillId="34" borderId="10" xfId="0" applyFont="1" applyFill="1" applyBorder="1" applyAlignment="1">
      <alignment horizontal="center"/>
    </xf>
    <xf numFmtId="0" fontId="137" fillId="0" borderId="68" xfId="0" applyFont="1" applyBorder="1" applyAlignment="1">
      <alignment horizontal="center"/>
    </xf>
    <xf numFmtId="0" fontId="157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6" borderId="10" xfId="0" applyFont="1" applyFill="1" applyBorder="1" applyAlignment="1" quotePrefix="1">
      <alignment horizontal="center" vertical="center"/>
    </xf>
    <xf numFmtId="0" fontId="135" fillId="36" borderId="10" xfId="0" applyFont="1" applyFill="1" applyBorder="1" applyAlignment="1" quotePrefix="1">
      <alignment horizontal="center" vertical="center"/>
    </xf>
    <xf numFmtId="0" fontId="135" fillId="36" borderId="34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121" fillId="0" borderId="44" xfId="0" applyFont="1" applyFill="1" applyBorder="1" applyAlignment="1">
      <alignment horizontal="center"/>
    </xf>
    <xf numFmtId="0" fontId="121" fillId="0" borderId="68" xfId="0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/>
    </xf>
    <xf numFmtId="0" fontId="109" fillId="0" borderId="34" xfId="0" applyFont="1" applyFill="1" applyBorder="1" applyAlignment="1">
      <alignment horizontal="center"/>
    </xf>
    <xf numFmtId="0" fontId="153" fillId="34" borderId="44" xfId="0" applyFont="1" applyFill="1" applyBorder="1" applyAlignment="1">
      <alignment horizontal="center"/>
    </xf>
    <xf numFmtId="0" fontId="153" fillId="0" borderId="44" xfId="0" applyFont="1" applyBorder="1" applyAlignment="1">
      <alignment horizontal="center"/>
    </xf>
    <xf numFmtId="0" fontId="153" fillId="34" borderId="10" xfId="0" applyFont="1" applyFill="1" applyBorder="1" applyAlignment="1">
      <alignment horizontal="center"/>
    </xf>
    <xf numFmtId="0" fontId="153" fillId="0" borderId="68" xfId="0" applyFont="1" applyBorder="1" applyAlignment="1">
      <alignment horizontal="center"/>
    </xf>
    <xf numFmtId="0" fontId="153" fillId="0" borderId="14" xfId="0" applyFont="1" applyBorder="1" applyAlignment="1">
      <alignment horizontal="center" vertical="center"/>
    </xf>
    <xf numFmtId="0" fontId="153" fillId="0" borderId="10" xfId="0" applyFont="1" applyFill="1" applyBorder="1" applyAlignment="1">
      <alignment vertical="center"/>
    </xf>
    <xf numFmtId="0" fontId="129" fillId="0" borderId="10" xfId="0" applyFont="1" applyBorder="1" applyAlignment="1">
      <alignment horizontal="center"/>
    </xf>
    <xf numFmtId="0" fontId="129" fillId="0" borderId="34" xfId="0" applyFont="1" applyBorder="1" applyAlignment="1">
      <alignment horizontal="center"/>
    </xf>
    <xf numFmtId="0" fontId="129" fillId="0" borderId="10" xfId="0" applyFont="1" applyBorder="1" applyAlignment="1">
      <alignment/>
    </xf>
    <xf numFmtId="0" fontId="153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/>
    </xf>
    <xf numFmtId="0" fontId="6" fillId="19" borderId="38" xfId="57" applyFont="1" applyFill="1" applyBorder="1" applyAlignment="1">
      <alignment horizontal="left" vertical="center"/>
      <protection/>
    </xf>
    <xf numFmtId="0" fontId="119" fillId="9" borderId="21" xfId="57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right" vertical="center"/>
    </xf>
    <xf numFmtId="0" fontId="164" fillId="0" borderId="34" xfId="61" applyFont="1" applyFill="1" applyBorder="1" applyAlignment="1">
      <alignment horizontal="center" vertical="center"/>
      <protection/>
    </xf>
    <xf numFmtId="0" fontId="4" fillId="34" borderId="26" xfId="61" applyFont="1" applyFill="1" applyBorder="1" applyAlignment="1">
      <alignment horizontal="center" vertical="center"/>
      <protection/>
    </xf>
    <xf numFmtId="0" fontId="149" fillId="36" borderId="27" xfId="0" applyFont="1" applyFill="1" applyBorder="1" applyAlignment="1">
      <alignment horizontal="center" vertical="center"/>
    </xf>
    <xf numFmtId="0" fontId="110" fillId="34" borderId="82" xfId="57" applyFont="1" applyFill="1" applyBorder="1" applyAlignment="1">
      <alignment horizontal="center" vertical="center"/>
      <protection/>
    </xf>
    <xf numFmtId="0" fontId="110" fillId="34" borderId="37" xfId="57" applyFont="1" applyFill="1" applyBorder="1" applyAlignment="1">
      <alignment horizontal="center" vertical="center"/>
      <protection/>
    </xf>
    <xf numFmtId="0" fontId="110" fillId="34" borderId="75" xfId="57" applyFont="1" applyFill="1" applyBorder="1" applyAlignment="1">
      <alignment horizontal="center" vertical="center"/>
      <protection/>
    </xf>
    <xf numFmtId="0" fontId="119" fillId="34" borderId="59" xfId="57" applyFont="1" applyFill="1" applyBorder="1" applyAlignment="1">
      <alignment horizontal="center" vertical="center"/>
      <protection/>
    </xf>
    <xf numFmtId="0" fontId="145" fillId="34" borderId="27" xfId="57" applyFont="1" applyFill="1" applyBorder="1" applyAlignment="1">
      <alignment horizontal="center" vertical="center"/>
      <protection/>
    </xf>
    <xf numFmtId="0" fontId="145" fillId="0" borderId="27" xfId="57" applyFont="1" applyFill="1" applyBorder="1" applyAlignment="1">
      <alignment horizontal="center" vertical="center"/>
      <protection/>
    </xf>
    <xf numFmtId="0" fontId="145" fillId="0" borderId="27" xfId="57" applyFont="1" applyFill="1" applyBorder="1" applyAlignment="1">
      <alignment horizontal="center"/>
      <protection/>
    </xf>
    <xf numFmtId="0" fontId="119" fillId="0" borderId="42" xfId="61" applyFont="1" applyFill="1" applyBorder="1" applyAlignment="1">
      <alignment horizontal="center" vertical="center"/>
      <protection/>
    </xf>
    <xf numFmtId="0" fontId="119" fillId="9" borderId="38" xfId="57" applyFont="1" applyFill="1" applyBorder="1" applyAlignment="1">
      <alignment horizontal="center" vertical="center"/>
      <protection/>
    </xf>
    <xf numFmtId="0" fontId="119" fillId="9" borderId="53" xfId="57" applyFont="1" applyFill="1" applyBorder="1" applyAlignment="1">
      <alignment horizontal="center" vertical="center"/>
      <protection/>
    </xf>
    <xf numFmtId="0" fontId="6" fillId="0" borderId="42" xfId="59" applyFont="1" applyFill="1" applyBorder="1" applyAlignment="1">
      <alignment horizontal="left" vertical="center"/>
      <protection/>
    </xf>
    <xf numFmtId="0" fontId="6" fillId="0" borderId="53" xfId="57" applyFont="1" applyFill="1" applyBorder="1" applyAlignment="1">
      <alignment horizontal="left" vertical="center"/>
      <protection/>
    </xf>
    <xf numFmtId="0" fontId="153" fillId="0" borderId="10" xfId="0" applyFont="1" applyFill="1" applyBorder="1" applyAlignment="1">
      <alignment horizontal="center"/>
    </xf>
    <xf numFmtId="0" fontId="123" fillId="0" borderId="10" xfId="0" applyFont="1" applyFill="1" applyBorder="1" applyAlignment="1">
      <alignment horizontal="center"/>
    </xf>
    <xf numFmtId="0" fontId="137" fillId="0" borderId="10" xfId="0" applyFont="1" applyFill="1" applyBorder="1" applyAlignment="1">
      <alignment horizontal="center"/>
    </xf>
    <xf numFmtId="0" fontId="5" fillId="0" borderId="28" xfId="60" applyFont="1" applyFill="1" applyBorder="1" applyAlignment="1">
      <alignment horizontal="center" vertical="center"/>
      <protection/>
    </xf>
    <xf numFmtId="0" fontId="0" fillId="0" borderId="83" xfId="0" applyFont="1" applyBorder="1" applyAlignment="1">
      <alignment/>
    </xf>
    <xf numFmtId="0" fontId="153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53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137" fillId="0" borderId="14" xfId="0" applyFont="1" applyFill="1" applyBorder="1" applyAlignment="1" quotePrefix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109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145" fillId="34" borderId="23" xfId="57" applyFont="1" applyFill="1" applyBorder="1" applyAlignment="1">
      <alignment horizontal="center" vertical="center"/>
      <protection/>
    </xf>
    <xf numFmtId="0" fontId="119" fillId="0" borderId="23" xfId="61" applyFont="1" applyFill="1" applyBorder="1" applyAlignment="1">
      <alignment horizontal="center" vertical="center"/>
      <protection/>
    </xf>
    <xf numFmtId="0" fontId="147" fillId="35" borderId="23" xfId="61" applyFont="1" applyFill="1" applyBorder="1" applyAlignment="1">
      <alignment horizontal="center" vertical="center"/>
      <protection/>
    </xf>
    <xf numFmtId="0" fontId="5" fillId="34" borderId="23" xfId="61" applyFont="1" applyFill="1" applyBorder="1" applyAlignment="1">
      <alignment horizontal="center" vertical="center"/>
      <protection/>
    </xf>
    <xf numFmtId="0" fontId="116" fillId="34" borderId="23" xfId="61" applyFont="1" applyFill="1" applyBorder="1" applyAlignment="1">
      <alignment horizontal="center" vertical="center"/>
      <protection/>
    </xf>
    <xf numFmtId="0" fontId="153" fillId="34" borderId="23" xfId="0" applyFont="1" applyFill="1" applyBorder="1" applyAlignment="1">
      <alignment horizontal="center" vertical="center"/>
    </xf>
    <xf numFmtId="0" fontId="123" fillId="34" borderId="23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right" vertical="center"/>
    </xf>
    <xf numFmtId="0" fontId="121" fillId="34" borderId="23" xfId="0" applyFont="1" applyFill="1" applyBorder="1" applyAlignment="1">
      <alignment horizontal="right" vertical="center"/>
    </xf>
    <xf numFmtId="0" fontId="123" fillId="34" borderId="23" xfId="0" applyFont="1" applyFill="1" applyBorder="1" applyAlignment="1">
      <alignment horizontal="right" vertical="center"/>
    </xf>
    <xf numFmtId="0" fontId="123" fillId="34" borderId="19" xfId="0" applyFont="1" applyFill="1" applyBorder="1" applyAlignment="1">
      <alignment horizontal="right" vertical="center"/>
    </xf>
    <xf numFmtId="0" fontId="145" fillId="34" borderId="34" xfId="57" applyFont="1" applyFill="1" applyBorder="1" applyAlignment="1">
      <alignment horizontal="center" vertical="center"/>
      <protection/>
    </xf>
    <xf numFmtId="0" fontId="119" fillId="0" borderId="34" xfId="61" applyFont="1" applyFill="1" applyBorder="1" applyAlignment="1">
      <alignment horizontal="center" vertical="center"/>
      <protection/>
    </xf>
    <xf numFmtId="0" fontId="119" fillId="9" borderId="34" xfId="61" applyFont="1" applyFill="1" applyBorder="1" applyAlignment="1">
      <alignment horizontal="center" vertical="center"/>
      <protection/>
    </xf>
    <xf numFmtId="0" fontId="147" fillId="35" borderId="34" xfId="61" applyFont="1" applyFill="1" applyBorder="1" applyAlignment="1">
      <alignment horizontal="center" vertical="center"/>
      <protection/>
    </xf>
    <xf numFmtId="0" fontId="147" fillId="9" borderId="34" xfId="61" applyFont="1" applyFill="1" applyBorder="1" applyAlignment="1">
      <alignment horizontal="center" vertical="center"/>
      <protection/>
    </xf>
    <xf numFmtId="0" fontId="5" fillId="34" borderId="34" xfId="61" applyFont="1" applyFill="1" applyBorder="1" applyAlignment="1">
      <alignment horizontal="center" vertical="center"/>
      <protection/>
    </xf>
    <xf numFmtId="0" fontId="116" fillId="9" borderId="34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34" xfId="61" applyFont="1" applyFill="1" applyBorder="1" applyAlignment="1">
      <alignment vertical="center"/>
      <protection/>
    </xf>
    <xf numFmtId="0" fontId="171" fillId="0" borderId="29" xfId="0" applyFont="1" applyBorder="1" applyAlignment="1">
      <alignment/>
    </xf>
    <xf numFmtId="0" fontId="171" fillId="0" borderId="32" xfId="0" applyFont="1" applyBorder="1" applyAlignment="1">
      <alignment/>
    </xf>
    <xf numFmtId="0" fontId="6" fillId="0" borderId="48" xfId="59" applyFont="1" applyFill="1" applyBorder="1" applyAlignment="1">
      <alignment horizontal="left" vertical="center"/>
      <protection/>
    </xf>
    <xf numFmtId="0" fontId="4" fillId="34" borderId="74" xfId="61" applyFont="1" applyFill="1" applyBorder="1" applyAlignment="1">
      <alignment horizontal="center" vertical="center"/>
      <protection/>
    </xf>
    <xf numFmtId="0" fontId="118" fillId="0" borderId="62" xfId="61" applyFont="1" applyFill="1" applyBorder="1" applyAlignment="1">
      <alignment horizontal="center" vertical="center"/>
      <protection/>
    </xf>
    <xf numFmtId="0" fontId="119" fillId="34" borderId="73" xfId="57" applyFont="1" applyFill="1" applyBorder="1" applyAlignment="1">
      <alignment horizontal="center" vertical="center"/>
      <protection/>
    </xf>
    <xf numFmtId="0" fontId="119" fillId="0" borderId="84" xfId="57" applyFont="1" applyFill="1" applyBorder="1" applyAlignment="1">
      <alignment horizontal="center" vertical="center"/>
      <protection/>
    </xf>
    <xf numFmtId="0" fontId="147" fillId="35" borderId="73" xfId="61" applyFont="1" applyFill="1" applyBorder="1" applyAlignment="1">
      <alignment horizontal="center" vertical="center"/>
      <protection/>
    </xf>
    <xf numFmtId="0" fontId="147" fillId="35" borderId="64" xfId="57" applyFont="1" applyFill="1" applyBorder="1" applyAlignment="1">
      <alignment horizontal="center" vertical="center"/>
      <protection/>
    </xf>
    <xf numFmtId="0" fontId="136" fillId="0" borderId="74" xfId="61" applyFont="1" applyFill="1" applyBorder="1" applyAlignment="1">
      <alignment horizontal="center" vertical="center"/>
      <protection/>
    </xf>
    <xf numFmtId="0" fontId="164" fillId="0" borderId="84" xfId="61" applyFont="1" applyFill="1" applyBorder="1" applyAlignment="1">
      <alignment horizontal="center" vertical="center"/>
      <protection/>
    </xf>
    <xf numFmtId="0" fontId="153" fillId="0" borderId="77" xfId="0" applyFont="1" applyFill="1" applyBorder="1" applyAlignment="1">
      <alignment horizontal="center" vertical="center"/>
    </xf>
    <xf numFmtId="0" fontId="123" fillId="0" borderId="74" xfId="0" applyFont="1" applyFill="1" applyBorder="1" applyAlignment="1">
      <alignment horizontal="center" vertical="center"/>
    </xf>
    <xf numFmtId="0" fontId="121" fillId="0" borderId="74" xfId="0" applyFont="1" applyFill="1" applyBorder="1" applyAlignment="1">
      <alignment horizontal="center" vertical="center"/>
    </xf>
    <xf numFmtId="0" fontId="137" fillId="0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53" fillId="0" borderId="74" xfId="0" applyFont="1" applyFill="1" applyBorder="1" applyAlignment="1">
      <alignment horizontal="center" vertical="center"/>
    </xf>
    <xf numFmtId="0" fontId="121" fillId="34" borderId="74" xfId="0" applyFont="1" applyFill="1" applyBorder="1" applyAlignment="1">
      <alignment horizontal="center" vertical="center"/>
    </xf>
    <xf numFmtId="0" fontId="137" fillId="0" borderId="74" xfId="0" applyFont="1" applyFill="1" applyBorder="1" applyAlignment="1">
      <alignment horizontal="right" vertical="center"/>
    </xf>
    <xf numFmtId="0" fontId="121" fillId="0" borderId="74" xfId="0" applyFont="1" applyFill="1" applyBorder="1" applyAlignment="1">
      <alignment horizontal="right" vertical="center"/>
    </xf>
    <xf numFmtId="0" fontId="123" fillId="0" borderId="74" xfId="0" applyFont="1" applyFill="1" applyBorder="1" applyAlignment="1">
      <alignment horizontal="right" vertical="center"/>
    </xf>
    <xf numFmtId="0" fontId="121" fillId="0" borderId="64" xfId="0" applyFont="1" applyFill="1" applyBorder="1" applyAlignment="1">
      <alignment horizontal="right" vertical="center"/>
    </xf>
    <xf numFmtId="0" fontId="6" fillId="0" borderId="77" xfId="57" applyFont="1" applyFill="1" applyBorder="1" applyAlignment="1">
      <alignment horizontal="left" vertical="center"/>
      <protection/>
    </xf>
    <xf numFmtId="0" fontId="6" fillId="0" borderId="74" xfId="57" applyFont="1" applyFill="1" applyBorder="1" applyAlignment="1">
      <alignment horizontal="left" vertical="center"/>
      <protection/>
    </xf>
    <xf numFmtId="0" fontId="6" fillId="0" borderId="64" xfId="57" applyFont="1" applyFill="1" applyBorder="1" applyAlignment="1">
      <alignment horizontal="left" vertical="center"/>
      <protection/>
    </xf>
    <xf numFmtId="17" fontId="0" fillId="0" borderId="65" xfId="0" applyNumberFormat="1" applyFont="1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53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21" fillId="0" borderId="74" xfId="0" applyFont="1" applyBorder="1" applyAlignment="1">
      <alignment horizontal="center" vertical="center"/>
    </xf>
    <xf numFmtId="0" fontId="137" fillId="0" borderId="74" xfId="0" applyFont="1" applyBorder="1" applyAlignment="1">
      <alignment horizontal="center" vertical="center"/>
    </xf>
    <xf numFmtId="0" fontId="121" fillId="0" borderId="74" xfId="0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110" fillId="0" borderId="73" xfId="57" applyFont="1" applyFill="1" applyBorder="1" applyAlignment="1">
      <alignment horizontal="center" vertical="center"/>
      <protection/>
    </xf>
    <xf numFmtId="0" fontId="153" fillId="0" borderId="77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4" fillId="0" borderId="62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vertical="center"/>
      <protection/>
    </xf>
    <xf numFmtId="0" fontId="6" fillId="0" borderId="53" xfId="61" applyFont="1" applyFill="1" applyBorder="1" applyAlignment="1">
      <alignment vertical="center"/>
      <protection/>
    </xf>
    <xf numFmtId="0" fontId="110" fillId="34" borderId="67" xfId="57" applyFont="1" applyFill="1" applyBorder="1" applyAlignment="1">
      <alignment horizontal="center" vertical="center"/>
      <protection/>
    </xf>
    <xf numFmtId="0" fontId="110" fillId="34" borderId="59" xfId="57" applyFont="1" applyFill="1" applyBorder="1" applyAlignment="1">
      <alignment horizontal="center" vertical="center"/>
      <protection/>
    </xf>
    <xf numFmtId="0" fontId="4" fillId="34" borderId="62" xfId="61" applyFont="1" applyFill="1" applyBorder="1" applyAlignment="1">
      <alignment horizontal="center" vertical="center"/>
      <protection/>
    </xf>
    <xf numFmtId="0" fontId="107" fillId="38" borderId="64" xfId="0" applyFont="1" applyFill="1" applyBorder="1" applyAlignment="1">
      <alignment/>
    </xf>
    <xf numFmtId="0" fontId="115" fillId="38" borderId="77" xfId="0" applyFont="1" applyFill="1" applyBorder="1" applyAlignment="1">
      <alignment/>
    </xf>
    <xf numFmtId="0" fontId="115" fillId="38" borderId="65" xfId="0" applyFont="1" applyFill="1" applyBorder="1" applyAlignment="1">
      <alignment/>
    </xf>
    <xf numFmtId="0" fontId="115" fillId="38" borderId="73" xfId="0" applyFont="1" applyFill="1" applyBorder="1" applyAlignment="1">
      <alignment/>
    </xf>
    <xf numFmtId="0" fontId="115" fillId="38" borderId="64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3627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1314450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1314450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5054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142875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3149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workbookViewId="0" topLeftCell="A32">
      <selection activeCell="D54" sqref="D54"/>
    </sheetView>
  </sheetViews>
  <sheetFormatPr defaultColWidth="9.140625" defaultRowHeight="15" outlineLevelCol="1"/>
  <cols>
    <col min="1" max="1" width="19.28125" style="1" customWidth="1" outlineLevel="1"/>
    <col min="2" max="2" width="11.140625" style="1" customWidth="1" outlineLevel="1"/>
    <col min="3" max="3" width="38.140625" style="1" customWidth="1"/>
    <col min="4" max="4" width="4.28125" style="1" customWidth="1"/>
    <col min="5" max="5" width="6.00390625" style="9" customWidth="1"/>
    <col min="6" max="6" width="5.28125" style="11" customWidth="1"/>
    <col min="7" max="8" width="4.8515625" style="141" customWidth="1"/>
    <col min="9" max="9" width="5.421875" style="7" customWidth="1"/>
    <col min="10" max="10" width="4.28125" style="559" customWidth="1"/>
    <col min="11" max="11" width="4.28125" style="268" customWidth="1"/>
    <col min="12" max="12" width="4.28125" style="269" customWidth="1"/>
    <col min="13" max="13" width="4.28125" style="270" customWidth="1"/>
    <col min="14" max="16" width="4.28125" style="131" customWidth="1"/>
    <col min="17" max="17" width="4.28125" style="271" customWidth="1"/>
    <col min="18" max="18" width="4.28125" style="590" customWidth="1"/>
    <col min="19" max="19" width="4.28125" style="322" customWidth="1"/>
    <col min="20" max="20" width="4.28125" style="590" customWidth="1"/>
    <col min="21" max="21" width="4.28125" style="272" customWidth="1"/>
    <col min="22" max="22" width="4.28125" style="415" customWidth="1"/>
    <col min="23" max="23" width="4.28125" style="64" customWidth="1"/>
    <col min="24" max="24" width="4.28125" style="966" customWidth="1"/>
    <col min="25" max="25" width="4.28125" style="271" customWidth="1"/>
    <col min="26" max="26" width="4.28125" style="590" customWidth="1"/>
    <col min="27" max="27" width="4.28125" style="131" customWidth="1"/>
    <col min="28" max="28" width="4.28125" style="322" customWidth="1"/>
    <col min="29" max="29" width="4.28125" style="7" customWidth="1"/>
    <col min="30" max="31" width="4.28125" style="11" customWidth="1"/>
    <col min="32" max="32" width="4.28125" style="141" customWidth="1"/>
    <col min="33" max="34" width="4.28125" style="7" customWidth="1"/>
    <col min="35" max="36" width="4.28125" style="11" customWidth="1"/>
    <col min="37" max="16384" width="9.140625" style="1" customWidth="1"/>
  </cols>
  <sheetData>
    <row r="1" spans="1:36" s="105" customFormat="1" ht="154.5" customHeight="1">
      <c r="A1" s="166" t="s">
        <v>264</v>
      </c>
      <c r="B1" s="167" t="s">
        <v>0</v>
      </c>
      <c r="C1" s="246" t="s">
        <v>1</v>
      </c>
      <c r="D1" s="162" t="s">
        <v>2</v>
      </c>
      <c r="E1" s="145" t="s">
        <v>265</v>
      </c>
      <c r="F1" s="247" t="s">
        <v>270</v>
      </c>
      <c r="G1" s="148" t="s">
        <v>267</v>
      </c>
      <c r="H1" s="523" t="s">
        <v>269</v>
      </c>
      <c r="I1" s="765" t="s">
        <v>268</v>
      </c>
      <c r="J1" s="534" t="s">
        <v>101</v>
      </c>
      <c r="K1" s="157" t="s">
        <v>102</v>
      </c>
      <c r="L1" s="231" t="s">
        <v>103</v>
      </c>
      <c r="M1" s="232" t="s">
        <v>111</v>
      </c>
      <c r="N1" s="231" t="s">
        <v>104</v>
      </c>
      <c r="O1" s="157" t="s">
        <v>105</v>
      </c>
      <c r="P1" s="157" t="s">
        <v>528</v>
      </c>
      <c r="Q1" s="231" t="s">
        <v>106</v>
      </c>
      <c r="R1" s="771" t="s">
        <v>107</v>
      </c>
      <c r="S1" s="232" t="s">
        <v>112</v>
      </c>
      <c r="T1" s="771" t="s">
        <v>108</v>
      </c>
      <c r="U1" s="157" t="s">
        <v>109</v>
      </c>
      <c r="V1" s="161" t="s">
        <v>637</v>
      </c>
      <c r="W1" s="231" t="s">
        <v>119</v>
      </c>
      <c r="X1" s="1046" t="s">
        <v>529</v>
      </c>
      <c r="Y1" s="231" t="s">
        <v>698</v>
      </c>
      <c r="Z1" s="771" t="s">
        <v>530</v>
      </c>
      <c r="AA1" s="157" t="s">
        <v>110</v>
      </c>
      <c r="AB1" s="232" t="s">
        <v>113</v>
      </c>
      <c r="AC1" s="231" t="s">
        <v>116</v>
      </c>
      <c r="AD1" s="157" t="s">
        <v>115</v>
      </c>
      <c r="AE1" s="771" t="s">
        <v>114</v>
      </c>
      <c r="AF1" s="232" t="s">
        <v>251</v>
      </c>
      <c r="AG1" s="231" t="s">
        <v>117</v>
      </c>
      <c r="AH1" s="157" t="s">
        <v>531</v>
      </c>
      <c r="AI1" s="771" t="s">
        <v>118</v>
      </c>
      <c r="AJ1" s="1052" t="s">
        <v>532</v>
      </c>
    </row>
    <row r="2" spans="1:36" ht="15" customHeight="1" thickBot="1">
      <c r="A2" s="169"/>
      <c r="B2" s="170"/>
      <c r="C2" s="170"/>
      <c r="D2" s="233"/>
      <c r="E2" s="234"/>
      <c r="F2" s="248"/>
      <c r="G2" s="235"/>
      <c r="H2" s="522"/>
      <c r="I2" s="539"/>
      <c r="J2" s="584"/>
      <c r="K2" s="768"/>
      <c r="L2" s="565"/>
      <c r="M2" s="566"/>
      <c r="N2" s="769"/>
      <c r="O2" s="770"/>
      <c r="P2" s="770"/>
      <c r="Q2" s="612"/>
      <c r="R2" s="810"/>
      <c r="S2" s="607"/>
      <c r="T2" s="810"/>
      <c r="U2" s="770"/>
      <c r="V2" s="607"/>
      <c r="W2" s="607"/>
      <c r="X2" s="1181"/>
      <c r="Y2" s="612"/>
      <c r="Z2" s="810"/>
      <c r="AA2" s="770"/>
      <c r="AB2" s="607"/>
      <c r="AC2" s="4"/>
      <c r="AD2" s="3"/>
      <c r="AE2" s="3"/>
      <c r="AF2" s="136"/>
      <c r="AG2" s="4"/>
      <c r="AH2" s="4"/>
      <c r="AI2" s="3"/>
      <c r="AJ2" s="1053"/>
    </row>
    <row r="3" spans="1:36" s="66" customFormat="1" ht="15" customHeight="1">
      <c r="A3" s="554" t="s">
        <v>423</v>
      </c>
      <c r="B3" s="551" t="s">
        <v>48</v>
      </c>
      <c r="C3" s="553" t="s">
        <v>432</v>
      </c>
      <c r="D3" s="407">
        <v>1</v>
      </c>
      <c r="E3" s="562">
        <f>F3+G3++H3+I3</f>
        <v>200</v>
      </c>
      <c r="F3" s="560">
        <f>K3+O3+P3+U3+AA3+AD3+AH3+AJ3</f>
        <v>30</v>
      </c>
      <c r="G3" s="137">
        <f>M3+S3+V3+AB3+AF3</f>
        <v>47</v>
      </c>
      <c r="H3" s="526">
        <f>J3+R3+T3+X3+Z3+AE3+AI3</f>
        <v>26</v>
      </c>
      <c r="I3" s="766">
        <f>L3+N3+Q3+Y3+AC3+AG3+W3</f>
        <v>97</v>
      </c>
      <c r="J3" s="733">
        <v>6</v>
      </c>
      <c r="K3" s="74">
        <v>10</v>
      </c>
      <c r="L3" s="65">
        <v>20</v>
      </c>
      <c r="M3" s="241">
        <v>12</v>
      </c>
      <c r="N3" s="69">
        <v>20</v>
      </c>
      <c r="O3" s="74"/>
      <c r="P3" s="74"/>
      <c r="Q3" s="65">
        <v>12</v>
      </c>
      <c r="R3" s="715"/>
      <c r="S3" s="241">
        <v>15</v>
      </c>
      <c r="T3" s="715"/>
      <c r="U3" s="439"/>
      <c r="V3" s="591"/>
      <c r="W3" s="69">
        <v>25</v>
      </c>
      <c r="X3" s="622">
        <v>20</v>
      </c>
      <c r="Y3" s="65">
        <v>20</v>
      </c>
      <c r="Z3" s="715"/>
      <c r="AA3" s="74">
        <v>20</v>
      </c>
      <c r="AB3" s="241">
        <v>20</v>
      </c>
      <c r="AC3" s="294"/>
      <c r="AD3" s="315"/>
      <c r="AE3" s="315"/>
      <c r="AF3" s="241"/>
      <c r="AG3" s="65"/>
      <c r="AH3" s="65"/>
      <c r="AI3" s="74"/>
      <c r="AJ3" s="1054"/>
    </row>
    <row r="4" spans="1:36" s="66" customFormat="1" ht="15" customHeight="1">
      <c r="A4" s="554" t="s">
        <v>431</v>
      </c>
      <c r="B4" s="551" t="s">
        <v>141</v>
      </c>
      <c r="C4" s="553" t="s">
        <v>432</v>
      </c>
      <c r="D4" s="164">
        <v>2</v>
      </c>
      <c r="E4" s="1182">
        <f>F4+G4++H4+I4</f>
        <v>166</v>
      </c>
      <c r="F4" s="560">
        <f>K4+O4+P4+U4+AA4+AD4+AH4+AJ4</f>
        <v>16</v>
      </c>
      <c r="G4" s="137">
        <f>M4+S4+V4+AB4+AF4</f>
        <v>40</v>
      </c>
      <c r="H4" s="526">
        <f>J4+R4+T4+X4+Z4+AE4+AI4</f>
        <v>60</v>
      </c>
      <c r="I4" s="766">
        <f>L4+N4+Q4+Y4+AC4+AG4+W4</f>
        <v>50</v>
      </c>
      <c r="J4" s="733">
        <v>8</v>
      </c>
      <c r="K4" s="74">
        <v>10</v>
      </c>
      <c r="L4" s="65">
        <v>15</v>
      </c>
      <c r="M4" s="241">
        <v>10</v>
      </c>
      <c r="N4" s="69"/>
      <c r="O4" s="74"/>
      <c r="P4" s="74"/>
      <c r="Q4" s="65"/>
      <c r="R4" s="715"/>
      <c r="S4" s="241"/>
      <c r="T4" s="715">
        <v>15</v>
      </c>
      <c r="U4" s="439"/>
      <c r="V4" s="591">
        <v>15</v>
      </c>
      <c r="W4" s="69">
        <v>20</v>
      </c>
      <c r="X4" s="622">
        <v>12</v>
      </c>
      <c r="Y4" s="65">
        <v>15</v>
      </c>
      <c r="Z4" s="715">
        <v>25</v>
      </c>
      <c r="AA4" s="74">
        <v>6</v>
      </c>
      <c r="AB4" s="241">
        <v>15</v>
      </c>
      <c r="AC4" s="294"/>
      <c r="AD4" s="315"/>
      <c r="AE4" s="315"/>
      <c r="AF4" s="241"/>
      <c r="AG4" s="65"/>
      <c r="AH4" s="65"/>
      <c r="AI4" s="74"/>
      <c r="AJ4" s="1054"/>
    </row>
    <row r="5" spans="1:36" s="66" customFormat="1" ht="15" customHeight="1">
      <c r="A5" s="554" t="s">
        <v>411</v>
      </c>
      <c r="B5" s="551" t="s">
        <v>412</v>
      </c>
      <c r="C5" s="553" t="s">
        <v>62</v>
      </c>
      <c r="D5" s="164">
        <v>3</v>
      </c>
      <c r="E5" s="562">
        <f>F5+G5++H5+I5</f>
        <v>99</v>
      </c>
      <c r="F5" s="560">
        <f>K5+O5+P5+U5+AA5+AD5+AH5+AJ5</f>
        <v>30</v>
      </c>
      <c r="G5" s="137">
        <f>M5+S5+V5+AB5+AF5</f>
        <v>37</v>
      </c>
      <c r="H5" s="526">
        <f>J5+R5+T5+X5+Z5+AE5+AI5</f>
        <v>20</v>
      </c>
      <c r="I5" s="766">
        <f>L5+N5+Q5+Y5+AC5+AG5+W5</f>
        <v>12</v>
      </c>
      <c r="J5" s="733"/>
      <c r="K5" s="74">
        <v>20</v>
      </c>
      <c r="L5" s="65">
        <v>12</v>
      </c>
      <c r="M5" s="241">
        <v>25</v>
      </c>
      <c r="N5" s="69"/>
      <c r="O5" s="74">
        <v>10</v>
      </c>
      <c r="P5" s="74"/>
      <c r="Q5" s="65"/>
      <c r="R5" s="715"/>
      <c r="S5" s="241"/>
      <c r="T5" s="715">
        <v>12</v>
      </c>
      <c r="U5" s="439"/>
      <c r="V5" s="591">
        <v>12</v>
      </c>
      <c r="W5" s="69"/>
      <c r="X5" s="622">
        <v>8</v>
      </c>
      <c r="Y5" s="65"/>
      <c r="Z5" s="715"/>
      <c r="AA5" s="74"/>
      <c r="AB5" s="241"/>
      <c r="AC5" s="294"/>
      <c r="AD5" s="315"/>
      <c r="AE5" s="315"/>
      <c r="AF5" s="241"/>
      <c r="AG5" s="65"/>
      <c r="AH5" s="65"/>
      <c r="AI5" s="74"/>
      <c r="AJ5" s="1054"/>
    </row>
    <row r="6" spans="1:36" s="66" customFormat="1" ht="15" customHeight="1">
      <c r="A6" s="554" t="s">
        <v>414</v>
      </c>
      <c r="B6" s="551" t="s">
        <v>415</v>
      </c>
      <c r="C6" s="553" t="s">
        <v>432</v>
      </c>
      <c r="D6" s="164">
        <v>4</v>
      </c>
      <c r="E6" s="562">
        <f>F6+G6++H6+I6</f>
        <v>96</v>
      </c>
      <c r="F6" s="560">
        <f>K6+O6+P6+U6+AA6+AD6+AH6+AJ6</f>
        <v>24</v>
      </c>
      <c r="G6" s="137">
        <f>M6+S6+V6+AB6+AF6</f>
        <v>28</v>
      </c>
      <c r="H6" s="526">
        <f>J6+R6+T6+X6+Z6+AE6+AI6</f>
        <v>32</v>
      </c>
      <c r="I6" s="766">
        <f>L6+N6+Q6+Y6+AC6+AG6+W6</f>
        <v>12</v>
      </c>
      <c r="J6" s="732">
        <v>20</v>
      </c>
      <c r="K6" s="76">
        <v>12</v>
      </c>
      <c r="L6" s="67">
        <v>4</v>
      </c>
      <c r="M6" s="242">
        <v>20</v>
      </c>
      <c r="N6" s="69">
        <v>6</v>
      </c>
      <c r="O6" s="76"/>
      <c r="P6" s="76"/>
      <c r="Q6" s="67"/>
      <c r="R6" s="716"/>
      <c r="S6" s="242"/>
      <c r="T6" s="716"/>
      <c r="U6" s="439"/>
      <c r="V6" s="591"/>
      <c r="W6" s="69"/>
      <c r="X6" s="622"/>
      <c r="Y6" s="65">
        <v>2</v>
      </c>
      <c r="Z6" s="716">
        <v>12</v>
      </c>
      <c r="AA6" s="76">
        <v>12</v>
      </c>
      <c r="AB6" s="242">
        <v>8</v>
      </c>
      <c r="AC6" s="250"/>
      <c r="AD6" s="249"/>
      <c r="AE6" s="249"/>
      <c r="AF6" s="242"/>
      <c r="AG6" s="67"/>
      <c r="AH6" s="67"/>
      <c r="AI6" s="76"/>
      <c r="AJ6" s="918"/>
    </row>
    <row r="7" spans="1:36" s="66" customFormat="1" ht="15" customHeight="1">
      <c r="A7" s="772" t="s">
        <v>421</v>
      </c>
      <c r="B7" s="773" t="s">
        <v>38</v>
      </c>
      <c r="C7" s="774" t="s">
        <v>140</v>
      </c>
      <c r="D7" s="164">
        <v>5</v>
      </c>
      <c r="E7" s="562">
        <f>F7+G7++H7+I7</f>
        <v>81</v>
      </c>
      <c r="F7" s="560">
        <f>K7+O7+P7+U7+AA7+AD7+AH7+AJ7</f>
        <v>10</v>
      </c>
      <c r="G7" s="137">
        <f>M7+S7+V7+AB7+AF7</f>
        <v>26</v>
      </c>
      <c r="H7" s="526">
        <f>J7+R7+T7+X7+Z7+AE7+AI7</f>
        <v>14</v>
      </c>
      <c r="I7" s="766">
        <f>L7+N7+Q7+Y7+AC7+AG7+W7</f>
        <v>31</v>
      </c>
      <c r="J7" s="733">
        <v>4</v>
      </c>
      <c r="K7" s="74">
        <v>10</v>
      </c>
      <c r="L7" s="65">
        <v>8</v>
      </c>
      <c r="M7" s="241">
        <v>6</v>
      </c>
      <c r="N7" s="69">
        <v>8</v>
      </c>
      <c r="O7" s="74"/>
      <c r="P7" s="74"/>
      <c r="Q7" s="65">
        <v>15</v>
      </c>
      <c r="R7" s="715">
        <v>10</v>
      </c>
      <c r="S7" s="241">
        <v>20</v>
      </c>
      <c r="T7" s="715"/>
      <c r="U7" s="439"/>
      <c r="V7" s="591"/>
      <c r="W7" s="69"/>
      <c r="X7" s="622"/>
      <c r="Y7" s="65"/>
      <c r="Z7" s="715"/>
      <c r="AA7" s="74"/>
      <c r="AB7" s="241"/>
      <c r="AC7" s="294"/>
      <c r="AD7" s="315"/>
      <c r="AE7" s="315"/>
      <c r="AF7" s="241"/>
      <c r="AG7" s="65"/>
      <c r="AH7" s="65"/>
      <c r="AI7" s="74"/>
      <c r="AJ7" s="1054"/>
    </row>
    <row r="8" spans="1:36" s="66" customFormat="1" ht="15" customHeight="1">
      <c r="A8" s="772" t="s">
        <v>582</v>
      </c>
      <c r="B8" s="773" t="s">
        <v>583</v>
      </c>
      <c r="C8" s="774" t="s">
        <v>584</v>
      </c>
      <c r="D8" s="164">
        <v>6</v>
      </c>
      <c r="E8" s="562">
        <f>F8+G8++H8+I8</f>
        <v>72</v>
      </c>
      <c r="F8" s="560">
        <f>K8+O8+P8+U8+AA8+AD8+AH8+AJ8</f>
        <v>27</v>
      </c>
      <c r="G8" s="137">
        <f>M8+S8+V8+AB8+AF8</f>
        <v>25</v>
      </c>
      <c r="H8" s="526">
        <f>J8+R8+T8+X8+Z8+AE8+AI8</f>
        <v>20</v>
      </c>
      <c r="I8" s="766">
        <f>L8+N8+Q8+Y8+AC8+AG8+W8</f>
        <v>0</v>
      </c>
      <c r="J8" s="733"/>
      <c r="K8" s="74"/>
      <c r="L8" s="65"/>
      <c r="M8" s="241"/>
      <c r="N8" s="69"/>
      <c r="O8" s="74">
        <v>15</v>
      </c>
      <c r="P8" s="74">
        <v>10</v>
      </c>
      <c r="Q8" s="65"/>
      <c r="R8" s="715"/>
      <c r="S8" s="241"/>
      <c r="T8" s="715">
        <v>20</v>
      </c>
      <c r="U8" s="439">
        <v>2</v>
      </c>
      <c r="V8" s="591">
        <v>25</v>
      </c>
      <c r="W8" s="69"/>
      <c r="X8" s="622"/>
      <c r="Y8" s="65"/>
      <c r="Z8" s="715"/>
      <c r="AA8" s="74"/>
      <c r="AB8" s="241"/>
      <c r="AC8" s="294"/>
      <c r="AD8" s="315"/>
      <c r="AE8" s="315"/>
      <c r="AF8" s="241"/>
      <c r="AG8" s="65"/>
      <c r="AH8" s="65"/>
      <c r="AI8" s="74"/>
      <c r="AJ8" s="1054"/>
    </row>
    <row r="9" spans="1:36" s="66" customFormat="1" ht="15" customHeight="1">
      <c r="A9" s="554" t="s">
        <v>516</v>
      </c>
      <c r="B9" s="551" t="s">
        <v>517</v>
      </c>
      <c r="C9" s="553" t="s">
        <v>72</v>
      </c>
      <c r="D9" s="164">
        <v>7</v>
      </c>
      <c r="E9" s="562">
        <f>F9+G9++H9+I9</f>
        <v>69</v>
      </c>
      <c r="F9" s="560">
        <f>K9+O9+P9+U9+AA9+AD9+AH9+AJ9</f>
        <v>37</v>
      </c>
      <c r="G9" s="137">
        <f>M9+S9+V9+AB9+AF9</f>
        <v>12</v>
      </c>
      <c r="H9" s="526">
        <f>J9+R9+T9+X9+Z9+AE9+AI9</f>
        <v>10</v>
      </c>
      <c r="I9" s="766">
        <f>L9+N9+Q9+Y9+AC9+AG9+W9</f>
        <v>10</v>
      </c>
      <c r="J9" s="733"/>
      <c r="K9" s="74">
        <v>10</v>
      </c>
      <c r="L9" s="65"/>
      <c r="M9" s="241"/>
      <c r="N9" s="69"/>
      <c r="O9" s="74">
        <v>12</v>
      </c>
      <c r="P9" s="74"/>
      <c r="Q9" s="65"/>
      <c r="R9" s="715"/>
      <c r="S9" s="241"/>
      <c r="T9" s="715"/>
      <c r="U9" s="439"/>
      <c r="V9" s="591"/>
      <c r="W9" s="69"/>
      <c r="X9" s="622"/>
      <c r="Y9" s="65">
        <v>10</v>
      </c>
      <c r="Z9" s="715">
        <v>10</v>
      </c>
      <c r="AA9" s="74">
        <v>15</v>
      </c>
      <c r="AB9" s="241">
        <v>12</v>
      </c>
      <c r="AC9" s="294"/>
      <c r="AD9" s="315"/>
      <c r="AE9" s="315"/>
      <c r="AF9" s="241"/>
      <c r="AG9" s="65"/>
      <c r="AH9" s="65"/>
      <c r="AI9" s="74"/>
      <c r="AJ9" s="1054"/>
    </row>
    <row r="10" spans="1:36" s="66" customFormat="1" ht="15" customHeight="1">
      <c r="A10" s="554" t="s">
        <v>420</v>
      </c>
      <c r="B10" s="551" t="s">
        <v>146</v>
      </c>
      <c r="C10" s="553" t="s">
        <v>54</v>
      </c>
      <c r="D10" s="164">
        <v>8</v>
      </c>
      <c r="E10" s="562">
        <f>F10+G10++H10+I10</f>
        <v>68</v>
      </c>
      <c r="F10" s="560">
        <f>K10+O10+P10+U10+AA10+AD10+AH10+AJ10</f>
        <v>25</v>
      </c>
      <c r="G10" s="137">
        <f>M10+S10+V10+AB10+AF10</f>
        <v>1</v>
      </c>
      <c r="H10" s="526">
        <f>J10+R10+T10+X10+Z10+AE10+AI10</f>
        <v>17</v>
      </c>
      <c r="I10" s="766">
        <f>L10+N10+Q10+Y10+AC10+AG10+W10</f>
        <v>25</v>
      </c>
      <c r="J10" s="733">
        <v>15</v>
      </c>
      <c r="K10" s="74">
        <v>10</v>
      </c>
      <c r="L10" s="65"/>
      <c r="M10" s="241"/>
      <c r="N10" s="69">
        <v>10</v>
      </c>
      <c r="O10" s="74"/>
      <c r="P10" s="74">
        <v>15</v>
      </c>
      <c r="Q10" s="65"/>
      <c r="R10" s="715">
        <v>2</v>
      </c>
      <c r="S10" s="241">
        <v>1</v>
      </c>
      <c r="T10" s="715"/>
      <c r="U10" s="439"/>
      <c r="V10" s="591"/>
      <c r="W10" s="69"/>
      <c r="X10" s="622"/>
      <c r="Y10" s="65">
        <v>15</v>
      </c>
      <c r="Z10" s="715"/>
      <c r="AA10" s="74"/>
      <c r="AB10" s="241"/>
      <c r="AC10" s="294"/>
      <c r="AD10" s="315"/>
      <c r="AE10" s="315"/>
      <c r="AF10" s="241"/>
      <c r="AG10" s="65"/>
      <c r="AH10" s="65"/>
      <c r="AI10" s="74"/>
      <c r="AJ10" s="1054"/>
    </row>
    <row r="11" spans="1:36" s="66" customFormat="1" ht="15" customHeight="1">
      <c r="A11" s="772" t="s">
        <v>576</v>
      </c>
      <c r="B11" s="773" t="s">
        <v>577</v>
      </c>
      <c r="C11" s="774" t="s">
        <v>140</v>
      </c>
      <c r="D11" s="164">
        <v>9</v>
      </c>
      <c r="E11" s="562">
        <f>F11+G11++H11+I11</f>
        <v>63</v>
      </c>
      <c r="F11" s="560">
        <f>K11+O11+P11+U11+AA11+AD11+AH11+AJ11</f>
        <v>0</v>
      </c>
      <c r="G11" s="137">
        <f>M11+S11+V11+AB11+AF11</f>
        <v>25</v>
      </c>
      <c r="H11" s="526">
        <f>J11+R11+T11+X11+Z11+AE11+AI11</f>
        <v>6</v>
      </c>
      <c r="I11" s="766">
        <f>L11+N11+Q11+Y11+AC11+AG11+W11</f>
        <v>32</v>
      </c>
      <c r="J11" s="733"/>
      <c r="K11" s="74"/>
      <c r="L11" s="65"/>
      <c r="M11" s="241"/>
      <c r="N11" s="69">
        <v>12</v>
      </c>
      <c r="O11" s="74"/>
      <c r="P11" s="74"/>
      <c r="Q11" s="65">
        <v>20</v>
      </c>
      <c r="R11" s="715">
        <v>6</v>
      </c>
      <c r="S11" s="241">
        <v>25</v>
      </c>
      <c r="T11" s="715"/>
      <c r="U11" s="439"/>
      <c r="V11" s="591"/>
      <c r="W11" s="69"/>
      <c r="X11" s="622"/>
      <c r="Y11" s="65"/>
      <c r="Z11" s="715"/>
      <c r="AA11" s="74"/>
      <c r="AB11" s="241"/>
      <c r="AC11" s="294"/>
      <c r="AD11" s="315"/>
      <c r="AE11" s="315"/>
      <c r="AF11" s="241"/>
      <c r="AG11" s="65"/>
      <c r="AH11" s="65"/>
      <c r="AI11" s="74"/>
      <c r="AJ11" s="1054"/>
    </row>
    <row r="12" spans="1:36" s="66" customFormat="1" ht="15" customHeight="1">
      <c r="A12" s="796" t="s">
        <v>318</v>
      </c>
      <c r="B12" s="797" t="s">
        <v>48</v>
      </c>
      <c r="C12" s="798" t="s">
        <v>5</v>
      </c>
      <c r="D12" s="164">
        <v>10</v>
      </c>
      <c r="E12" s="562">
        <f>F12+G12++H12+I12</f>
        <v>60</v>
      </c>
      <c r="F12" s="560">
        <f>K12+O12+P12+U12+AA12+AD12+AH12+AJ12</f>
        <v>8</v>
      </c>
      <c r="G12" s="137">
        <f>M12+S12+V12+AB12+AF12</f>
        <v>20</v>
      </c>
      <c r="H12" s="526">
        <f>J12+R12+T12+X12+Z12+AE12+AI12</f>
        <v>10</v>
      </c>
      <c r="I12" s="766">
        <f>L12+N12+Q12+Y12+AC12+AG12+W12</f>
        <v>22</v>
      </c>
      <c r="J12" s="732"/>
      <c r="K12" s="76"/>
      <c r="L12" s="67"/>
      <c r="M12" s="242"/>
      <c r="N12" s="69"/>
      <c r="O12" s="76"/>
      <c r="P12" s="76"/>
      <c r="Q12" s="67">
        <v>10</v>
      </c>
      <c r="R12" s="716"/>
      <c r="S12" s="242"/>
      <c r="T12" s="716">
        <v>10</v>
      </c>
      <c r="U12" s="439">
        <v>8</v>
      </c>
      <c r="V12" s="591">
        <v>20</v>
      </c>
      <c r="W12" s="69">
        <v>12</v>
      </c>
      <c r="X12" s="622"/>
      <c r="Y12" s="65"/>
      <c r="Z12" s="716"/>
      <c r="AA12" s="76"/>
      <c r="AB12" s="242"/>
      <c r="AC12" s="250"/>
      <c r="AD12" s="249"/>
      <c r="AE12" s="249"/>
      <c r="AF12" s="242"/>
      <c r="AG12" s="67"/>
      <c r="AH12" s="67"/>
      <c r="AI12" s="76"/>
      <c r="AJ12" s="918"/>
    </row>
    <row r="13" spans="1:36" s="66" customFormat="1" ht="15" customHeight="1">
      <c r="A13" s="554" t="s">
        <v>310</v>
      </c>
      <c r="B13" s="551" t="s">
        <v>7</v>
      </c>
      <c r="C13" s="553" t="s">
        <v>62</v>
      </c>
      <c r="D13" s="164">
        <v>11</v>
      </c>
      <c r="E13" s="562">
        <f>F13+G13++H13+I13</f>
        <v>53</v>
      </c>
      <c r="F13" s="560">
        <f>K13+O13+P13+U13+AA13+AD13+AH13+AJ13</f>
        <v>16</v>
      </c>
      <c r="G13" s="137">
        <f>M13+S13+V13+AB13+AF13</f>
        <v>16</v>
      </c>
      <c r="H13" s="526">
        <f>J13+R13+T13+X13+Z13+AE13+AI13</f>
        <v>11</v>
      </c>
      <c r="I13" s="766">
        <f>L13+N13+Q13+Y13+AC13+AG13+W13</f>
        <v>10</v>
      </c>
      <c r="J13" s="733"/>
      <c r="K13" s="74">
        <v>10</v>
      </c>
      <c r="L13" s="65">
        <v>10</v>
      </c>
      <c r="M13" s="241">
        <v>8</v>
      </c>
      <c r="N13" s="69"/>
      <c r="O13" s="74"/>
      <c r="P13" s="74"/>
      <c r="Q13" s="65"/>
      <c r="R13" s="715"/>
      <c r="S13" s="241"/>
      <c r="T13" s="715">
        <v>6</v>
      </c>
      <c r="U13" s="439">
        <v>4</v>
      </c>
      <c r="V13" s="591">
        <v>8</v>
      </c>
      <c r="W13" s="69"/>
      <c r="X13" s="622">
        <v>4</v>
      </c>
      <c r="Y13" s="65"/>
      <c r="Z13" s="715">
        <v>1</v>
      </c>
      <c r="AA13" s="74">
        <v>2</v>
      </c>
      <c r="AB13" s="241"/>
      <c r="AC13" s="294"/>
      <c r="AD13" s="315"/>
      <c r="AE13" s="315"/>
      <c r="AF13" s="241"/>
      <c r="AG13" s="65"/>
      <c r="AH13" s="65"/>
      <c r="AI13" s="74"/>
      <c r="AJ13" s="1054"/>
    </row>
    <row r="14" spans="1:36" s="66" customFormat="1" ht="15" customHeight="1">
      <c r="A14" s="554" t="s">
        <v>699</v>
      </c>
      <c r="B14" s="551" t="s">
        <v>142</v>
      </c>
      <c r="C14" s="553" t="s">
        <v>72</v>
      </c>
      <c r="D14" s="164">
        <v>12</v>
      </c>
      <c r="E14" s="562">
        <f>F14+G14++H14+I14</f>
        <v>47</v>
      </c>
      <c r="F14" s="560">
        <f>K14+O14+P14+U14+AA14+AD14+AH14+AJ14</f>
        <v>10</v>
      </c>
      <c r="G14" s="137">
        <f>M14+S14+V14+AB14+AF14</f>
        <v>10</v>
      </c>
      <c r="H14" s="526">
        <f>J14+R14+T14+X14+Z14+AE14+AI14</f>
        <v>15</v>
      </c>
      <c r="I14" s="766">
        <f>L14+N14+Q14+Y14+AC14+AG14+W14</f>
        <v>12</v>
      </c>
      <c r="J14" s="733"/>
      <c r="K14" s="74"/>
      <c r="L14" s="65"/>
      <c r="M14" s="241"/>
      <c r="N14" s="69"/>
      <c r="O14" s="74"/>
      <c r="P14" s="74"/>
      <c r="Q14" s="65"/>
      <c r="R14" s="715"/>
      <c r="S14" s="241"/>
      <c r="T14" s="715"/>
      <c r="U14" s="439"/>
      <c r="V14" s="591"/>
      <c r="W14" s="69"/>
      <c r="X14" s="622"/>
      <c r="Y14" s="65">
        <v>12</v>
      </c>
      <c r="Z14" s="715">
        <v>15</v>
      </c>
      <c r="AA14" s="74">
        <v>10</v>
      </c>
      <c r="AB14" s="241">
        <v>10</v>
      </c>
      <c r="AC14" s="294"/>
      <c r="AD14" s="315"/>
      <c r="AE14" s="315"/>
      <c r="AF14" s="241"/>
      <c r="AG14" s="65"/>
      <c r="AH14" s="65"/>
      <c r="AI14" s="74"/>
      <c r="AJ14" s="1054"/>
    </row>
    <row r="15" spans="1:36" s="66" customFormat="1" ht="15" customHeight="1">
      <c r="A15" s="772" t="s">
        <v>573</v>
      </c>
      <c r="B15" s="773" t="s">
        <v>574</v>
      </c>
      <c r="C15" s="774" t="s">
        <v>575</v>
      </c>
      <c r="D15" s="164">
        <v>13</v>
      </c>
      <c r="E15" s="562">
        <f>F15+G15++H15+I15</f>
        <v>43</v>
      </c>
      <c r="F15" s="560">
        <f>K15+O15+P15+U15+AA15+AD15+AH15+AJ15</f>
        <v>12</v>
      </c>
      <c r="G15" s="137">
        <f>M15+S15+V15+AB15+AF15</f>
        <v>12</v>
      </c>
      <c r="H15" s="526">
        <f>J15+R15+T15+X15+Z15+AE15+AI15</f>
        <v>0</v>
      </c>
      <c r="I15" s="766">
        <f>L15+N15+Q15+Y15+AC15+AG15+W15</f>
        <v>19</v>
      </c>
      <c r="J15" s="733"/>
      <c r="K15" s="74"/>
      <c r="L15" s="65"/>
      <c r="M15" s="241"/>
      <c r="N15" s="69">
        <v>15</v>
      </c>
      <c r="O15" s="74"/>
      <c r="P15" s="74">
        <v>12</v>
      </c>
      <c r="Q15" s="65">
        <v>4</v>
      </c>
      <c r="R15" s="715"/>
      <c r="S15" s="241">
        <v>12</v>
      </c>
      <c r="T15" s="715"/>
      <c r="U15" s="439"/>
      <c r="V15" s="591"/>
      <c r="W15" s="69"/>
      <c r="X15" s="622"/>
      <c r="Y15" s="65"/>
      <c r="Z15" s="715"/>
      <c r="AA15" s="74"/>
      <c r="AB15" s="241"/>
      <c r="AC15" s="294"/>
      <c r="AD15" s="315"/>
      <c r="AE15" s="315"/>
      <c r="AF15" s="241"/>
      <c r="AG15" s="65"/>
      <c r="AH15" s="65"/>
      <c r="AI15" s="74"/>
      <c r="AJ15" s="1054"/>
    </row>
    <row r="16" spans="1:36" s="66" customFormat="1" ht="15" customHeight="1">
      <c r="A16" s="772" t="s">
        <v>585</v>
      </c>
      <c r="B16" s="773" t="s">
        <v>586</v>
      </c>
      <c r="C16" s="774" t="s">
        <v>587</v>
      </c>
      <c r="D16" s="164">
        <v>14</v>
      </c>
      <c r="E16" s="562">
        <f>F16+G16++H16+I16</f>
        <v>36</v>
      </c>
      <c r="F16" s="560">
        <f>K16+O16+P16+U16+AA16+AD16+AH16+AJ16</f>
        <v>26</v>
      </c>
      <c r="G16" s="137">
        <f>M16+S16+V16+AB16+AF16</f>
        <v>10</v>
      </c>
      <c r="H16" s="526">
        <f>J16+R16+T16+X16+Z16+AE16+AI16</f>
        <v>0</v>
      </c>
      <c r="I16" s="766">
        <f>L16+N16+Q16+Y16+AC16+AG16+W16</f>
        <v>0</v>
      </c>
      <c r="J16" s="733"/>
      <c r="K16" s="74"/>
      <c r="L16" s="65"/>
      <c r="M16" s="241"/>
      <c r="N16" s="69"/>
      <c r="O16" s="74">
        <v>6</v>
      </c>
      <c r="P16" s="74">
        <v>20</v>
      </c>
      <c r="Q16" s="65"/>
      <c r="R16" s="715"/>
      <c r="S16" s="241">
        <v>10</v>
      </c>
      <c r="T16" s="715"/>
      <c r="U16" s="439"/>
      <c r="V16" s="591"/>
      <c r="W16" s="69"/>
      <c r="X16" s="622"/>
      <c r="Y16" s="65"/>
      <c r="Z16" s="715"/>
      <c r="AA16" s="74"/>
      <c r="AB16" s="241"/>
      <c r="AC16" s="294"/>
      <c r="AD16" s="315"/>
      <c r="AE16" s="315"/>
      <c r="AF16" s="241"/>
      <c r="AG16" s="65"/>
      <c r="AH16" s="65"/>
      <c r="AI16" s="74"/>
      <c r="AJ16" s="1054"/>
    </row>
    <row r="17" spans="1:36" s="66" customFormat="1" ht="15" customHeight="1">
      <c r="A17" s="554" t="s">
        <v>428</v>
      </c>
      <c r="B17" s="551" t="s">
        <v>429</v>
      </c>
      <c r="C17" s="553" t="s">
        <v>53</v>
      </c>
      <c r="D17" s="164">
        <v>14</v>
      </c>
      <c r="E17" s="562">
        <f>F17+G17++H17+I17</f>
        <v>36</v>
      </c>
      <c r="F17" s="560">
        <f>K17+O17+P17+U17+AA17+AD17+AH17+AJ17</f>
        <v>24</v>
      </c>
      <c r="G17" s="137">
        <f>M17+S17+V17+AB17+AF17</f>
        <v>4</v>
      </c>
      <c r="H17" s="526">
        <f>J17+R17+T17+X17+Z17+AE17+AI17</f>
        <v>2</v>
      </c>
      <c r="I17" s="766">
        <f>L17+N17+Q17+Y17+AC17+AG17+W17</f>
        <v>6</v>
      </c>
      <c r="J17" s="733">
        <v>2</v>
      </c>
      <c r="K17" s="74">
        <v>10</v>
      </c>
      <c r="L17" s="65">
        <v>6</v>
      </c>
      <c r="M17" s="241">
        <v>4</v>
      </c>
      <c r="N17" s="69"/>
      <c r="O17" s="74">
        <v>8</v>
      </c>
      <c r="P17" s="74">
        <v>6</v>
      </c>
      <c r="Q17" s="65"/>
      <c r="R17" s="715"/>
      <c r="S17" s="241"/>
      <c r="T17" s="715"/>
      <c r="U17" s="439"/>
      <c r="V17" s="591"/>
      <c r="W17" s="69"/>
      <c r="X17" s="622"/>
      <c r="Y17" s="65"/>
      <c r="Z17" s="715"/>
      <c r="AA17" s="74"/>
      <c r="AB17" s="241"/>
      <c r="AC17" s="294"/>
      <c r="AD17" s="315"/>
      <c r="AE17" s="315"/>
      <c r="AF17" s="241"/>
      <c r="AG17" s="65"/>
      <c r="AH17" s="65"/>
      <c r="AI17" s="74"/>
      <c r="AJ17" s="1054"/>
    </row>
    <row r="18" spans="1:36" s="66" customFormat="1" ht="15" customHeight="1">
      <c r="A18" s="772" t="s">
        <v>426</v>
      </c>
      <c r="B18" s="773" t="s">
        <v>578</v>
      </c>
      <c r="C18" s="774" t="s">
        <v>140</v>
      </c>
      <c r="D18" s="164">
        <v>16</v>
      </c>
      <c r="E18" s="562">
        <f>F18+G18++H18+I18</f>
        <v>32</v>
      </c>
      <c r="F18" s="560">
        <f>K18+O18+P18+U18+AA18+AD18+AH18+AJ18</f>
        <v>8</v>
      </c>
      <c r="G18" s="137">
        <f>M18+S18+V18+AB18+AF18</f>
        <v>0</v>
      </c>
      <c r="H18" s="526">
        <f>J18+R18+T18+X18+Z18+AE18+AI18</f>
        <v>20</v>
      </c>
      <c r="I18" s="766">
        <f>L18+N18+Q18+Y18+AC18+AG18+W18</f>
        <v>4</v>
      </c>
      <c r="J18" s="733"/>
      <c r="K18" s="74"/>
      <c r="L18" s="65"/>
      <c r="M18" s="241"/>
      <c r="N18" s="69">
        <v>4</v>
      </c>
      <c r="O18" s="74"/>
      <c r="P18" s="74">
        <v>8</v>
      </c>
      <c r="Q18" s="65"/>
      <c r="R18" s="715">
        <v>20</v>
      </c>
      <c r="S18" s="241"/>
      <c r="T18" s="715"/>
      <c r="U18" s="439"/>
      <c r="V18" s="591"/>
      <c r="W18" s="69"/>
      <c r="X18" s="622"/>
      <c r="Y18" s="65"/>
      <c r="Z18" s="715"/>
      <c r="AA18" s="74"/>
      <c r="AB18" s="241"/>
      <c r="AC18" s="294"/>
      <c r="AD18" s="315"/>
      <c r="AE18" s="315"/>
      <c r="AF18" s="241"/>
      <c r="AG18" s="65"/>
      <c r="AH18" s="65"/>
      <c r="AI18" s="74"/>
      <c r="AJ18" s="1054"/>
    </row>
    <row r="19" spans="1:36" s="66" customFormat="1" ht="15" customHeight="1">
      <c r="A19" s="554" t="s">
        <v>369</v>
      </c>
      <c r="B19" s="551" t="s">
        <v>413</v>
      </c>
      <c r="C19" s="553" t="s">
        <v>54</v>
      </c>
      <c r="D19" s="164">
        <v>17</v>
      </c>
      <c r="E19" s="562">
        <f>F19+G19++H19+I19</f>
        <v>32</v>
      </c>
      <c r="F19" s="560">
        <f>K19+O19+P19+U19+AA19+AD19+AH19+AJ19</f>
        <v>15</v>
      </c>
      <c r="G19" s="137">
        <f>M19+S19+V19+AB19+AF19</f>
        <v>15</v>
      </c>
      <c r="H19" s="526">
        <f>J19+R19+T19+X19+Z19+AE19+AI19</f>
        <v>0</v>
      </c>
      <c r="I19" s="766">
        <f>L19+N19+Q19+Y19+AC19+AG19+W19</f>
        <v>2</v>
      </c>
      <c r="J19" s="733"/>
      <c r="K19" s="74">
        <v>15</v>
      </c>
      <c r="L19" s="65">
        <v>2</v>
      </c>
      <c r="M19" s="241">
        <v>15</v>
      </c>
      <c r="N19" s="69"/>
      <c r="O19" s="74"/>
      <c r="P19" s="74"/>
      <c r="Q19" s="65"/>
      <c r="R19" s="715"/>
      <c r="S19" s="241"/>
      <c r="T19" s="715"/>
      <c r="U19" s="439"/>
      <c r="V19" s="591"/>
      <c r="W19" s="69"/>
      <c r="X19" s="622"/>
      <c r="Y19" s="65"/>
      <c r="Z19" s="715"/>
      <c r="AA19" s="74"/>
      <c r="AB19" s="241"/>
      <c r="AC19" s="294"/>
      <c r="AD19" s="315"/>
      <c r="AE19" s="315"/>
      <c r="AF19" s="241"/>
      <c r="AG19" s="65"/>
      <c r="AH19" s="65"/>
      <c r="AI19" s="74"/>
      <c r="AJ19" s="1054"/>
    </row>
    <row r="20" spans="1:36" s="66" customFormat="1" ht="15" customHeight="1">
      <c r="A20" s="554" t="s">
        <v>430</v>
      </c>
      <c r="B20" s="551" t="s">
        <v>10</v>
      </c>
      <c r="C20" s="553" t="s">
        <v>51</v>
      </c>
      <c r="D20" s="164">
        <v>18</v>
      </c>
      <c r="E20" s="562">
        <f>F20+G20++H20+I20</f>
        <v>31</v>
      </c>
      <c r="F20" s="560">
        <f>K20+O20+P20+U20+AA20+AD20+AH20+AJ20</f>
        <v>10</v>
      </c>
      <c r="G20" s="137">
        <f>M20+S20+V20+AB20+AF20</f>
        <v>1</v>
      </c>
      <c r="H20" s="526">
        <f>J20+R20+T20+X20+Z20+AE20+AI20</f>
        <v>20</v>
      </c>
      <c r="I20" s="766">
        <f>L20+N20+Q20+Y20+AC20+AG20+W20</f>
        <v>0</v>
      </c>
      <c r="J20" s="733">
        <v>12</v>
      </c>
      <c r="K20" s="74">
        <v>10</v>
      </c>
      <c r="L20" s="65"/>
      <c r="M20" s="241">
        <v>1</v>
      </c>
      <c r="N20" s="69"/>
      <c r="O20" s="74"/>
      <c r="P20" s="74"/>
      <c r="Q20" s="65"/>
      <c r="R20" s="715">
        <v>8</v>
      </c>
      <c r="S20" s="241"/>
      <c r="T20" s="715"/>
      <c r="U20" s="439"/>
      <c r="V20" s="591"/>
      <c r="W20" s="69"/>
      <c r="X20" s="622"/>
      <c r="Y20" s="65"/>
      <c r="Z20" s="715"/>
      <c r="AA20" s="74"/>
      <c r="AB20" s="241"/>
      <c r="AC20" s="294"/>
      <c r="AD20" s="315"/>
      <c r="AE20" s="315"/>
      <c r="AF20" s="241"/>
      <c r="AG20" s="65"/>
      <c r="AH20" s="65"/>
      <c r="AI20" s="74"/>
      <c r="AJ20" s="1054"/>
    </row>
    <row r="21" spans="1:36" s="66" customFormat="1" ht="15" customHeight="1">
      <c r="A21" s="554" t="s">
        <v>659</v>
      </c>
      <c r="B21" s="551" t="s">
        <v>595</v>
      </c>
      <c r="C21" s="553" t="s">
        <v>18</v>
      </c>
      <c r="D21" s="164">
        <v>19</v>
      </c>
      <c r="E21" s="562">
        <f>F21+G21++H21+I21</f>
        <v>30</v>
      </c>
      <c r="F21" s="560">
        <f>K21+O21+P21+U21+AA21+AD21+AH21+AJ21</f>
        <v>20</v>
      </c>
      <c r="G21" s="137">
        <f>M21+S21+V21+AB21+AF21</f>
        <v>0</v>
      </c>
      <c r="H21" s="526">
        <f>J21+R21+T21+X21+Z21+AE21+AI21</f>
        <v>0</v>
      </c>
      <c r="I21" s="766">
        <f>L21+N21+Q21+Y21+AC21+AG21+W21</f>
        <v>10</v>
      </c>
      <c r="J21" s="733"/>
      <c r="K21" s="74"/>
      <c r="L21" s="65"/>
      <c r="M21" s="241"/>
      <c r="N21" s="69"/>
      <c r="O21" s="74"/>
      <c r="P21" s="74"/>
      <c r="Q21" s="65"/>
      <c r="R21" s="715"/>
      <c r="S21" s="241"/>
      <c r="T21" s="715"/>
      <c r="U21" s="439">
        <v>20</v>
      </c>
      <c r="V21" s="591"/>
      <c r="W21" s="69">
        <v>10</v>
      </c>
      <c r="X21" s="622"/>
      <c r="Y21" s="65"/>
      <c r="Z21" s="715"/>
      <c r="AA21" s="74"/>
      <c r="AB21" s="241"/>
      <c r="AC21" s="294"/>
      <c r="AD21" s="315"/>
      <c r="AE21" s="315"/>
      <c r="AF21" s="241"/>
      <c r="AG21" s="65"/>
      <c r="AH21" s="65"/>
      <c r="AI21" s="74"/>
      <c r="AJ21" s="1054"/>
    </row>
    <row r="22" spans="1:36" s="66" customFormat="1" ht="15" customHeight="1">
      <c r="A22" s="554" t="s">
        <v>424</v>
      </c>
      <c r="B22" s="551" t="s">
        <v>425</v>
      </c>
      <c r="C22" s="553" t="s">
        <v>62</v>
      </c>
      <c r="D22" s="164">
        <v>21</v>
      </c>
      <c r="E22" s="562">
        <f>F22+G22++H22+I22</f>
        <v>30</v>
      </c>
      <c r="F22" s="560">
        <f>K22+O22+P22+U22+AA22+AD22+AH22+AJ22</f>
        <v>10</v>
      </c>
      <c r="G22" s="137">
        <f>M22+S22+V22+AB22+AF22</f>
        <v>0</v>
      </c>
      <c r="H22" s="526">
        <f>J22+R22+T22+X22+Z22+AE22+AI22</f>
        <v>20</v>
      </c>
      <c r="I22" s="766">
        <f>L22+N22+Q22+Y22+AC22+AG22+W22</f>
        <v>0</v>
      </c>
      <c r="J22" s="733">
        <v>10</v>
      </c>
      <c r="K22" s="74">
        <v>10</v>
      </c>
      <c r="L22" s="65"/>
      <c r="M22" s="241"/>
      <c r="N22" s="69"/>
      <c r="O22" s="74"/>
      <c r="P22" s="74"/>
      <c r="Q22" s="65"/>
      <c r="R22" s="715"/>
      <c r="S22" s="241"/>
      <c r="T22" s="715"/>
      <c r="U22" s="439"/>
      <c r="V22" s="591"/>
      <c r="W22" s="69"/>
      <c r="X22" s="622">
        <v>10</v>
      </c>
      <c r="Y22" s="65"/>
      <c r="Z22" s="715"/>
      <c r="AA22" s="74"/>
      <c r="AB22" s="241"/>
      <c r="AC22" s="294"/>
      <c r="AD22" s="315"/>
      <c r="AE22" s="315"/>
      <c r="AF22" s="241"/>
      <c r="AG22" s="65"/>
      <c r="AH22" s="65"/>
      <c r="AI22" s="74"/>
      <c r="AJ22" s="1054"/>
    </row>
    <row r="23" spans="1:36" s="66" customFormat="1" ht="15" customHeight="1">
      <c r="A23" s="554" t="s">
        <v>579</v>
      </c>
      <c r="B23" s="551" t="s">
        <v>11</v>
      </c>
      <c r="C23" s="553" t="s">
        <v>72</v>
      </c>
      <c r="D23" s="164">
        <v>20</v>
      </c>
      <c r="E23" s="562">
        <f>F23+G23++H23+I23</f>
        <v>28</v>
      </c>
      <c r="F23" s="560">
        <f>K23+O23+P23+U23+AA23+AD23+AH23+AJ23</f>
        <v>4</v>
      </c>
      <c r="G23" s="137">
        <f>M23+S23+V23+AB23+AF23</f>
        <v>8</v>
      </c>
      <c r="H23" s="526">
        <f>J23+R23+T23+X23+Z23+AE23+AI23</f>
        <v>12</v>
      </c>
      <c r="I23" s="766">
        <f>L23+N23+Q23+Y23+AC23+AG23+W23</f>
        <v>4</v>
      </c>
      <c r="J23" s="733"/>
      <c r="K23" s="74"/>
      <c r="L23" s="65"/>
      <c r="M23" s="241"/>
      <c r="N23" s="69">
        <v>2</v>
      </c>
      <c r="O23" s="74">
        <v>4</v>
      </c>
      <c r="P23" s="74"/>
      <c r="Q23" s="65">
        <v>2</v>
      </c>
      <c r="R23" s="715">
        <v>12</v>
      </c>
      <c r="S23" s="241">
        <v>8</v>
      </c>
      <c r="T23" s="715"/>
      <c r="U23" s="439"/>
      <c r="V23" s="591"/>
      <c r="W23" s="69"/>
      <c r="X23" s="622"/>
      <c r="Y23" s="65"/>
      <c r="Z23" s="715"/>
      <c r="AA23" s="74"/>
      <c r="AB23" s="241"/>
      <c r="AC23" s="294"/>
      <c r="AD23" s="315"/>
      <c r="AE23" s="315"/>
      <c r="AF23" s="241"/>
      <c r="AG23" s="65"/>
      <c r="AH23" s="65"/>
      <c r="AI23" s="74"/>
      <c r="AJ23" s="1054"/>
    </row>
    <row r="24" spans="1:36" s="66" customFormat="1" ht="15" customHeight="1">
      <c r="A24" s="772" t="s">
        <v>580</v>
      </c>
      <c r="B24" s="773" t="s">
        <v>581</v>
      </c>
      <c r="C24" s="774" t="s">
        <v>575</v>
      </c>
      <c r="D24" s="164">
        <v>22</v>
      </c>
      <c r="E24" s="562">
        <f>F24+G24++H24+I24</f>
        <v>26</v>
      </c>
      <c r="F24" s="560">
        <f>K24+O24+P24+U24+AA24+AD24+AH24+AJ24</f>
        <v>20</v>
      </c>
      <c r="G24" s="137">
        <f>M24+S24+V24+AB24+AF24</f>
        <v>6</v>
      </c>
      <c r="H24" s="526">
        <f>J24+R24+T24+X24+Z24+AE24+AI24</f>
        <v>0</v>
      </c>
      <c r="I24" s="766">
        <f>L24+N24+Q24+Y24+AC24+AG24+W24</f>
        <v>0</v>
      </c>
      <c r="J24" s="733"/>
      <c r="K24" s="74"/>
      <c r="L24" s="65"/>
      <c r="M24" s="241"/>
      <c r="N24" s="69"/>
      <c r="O24" s="74">
        <v>20</v>
      </c>
      <c r="P24" s="74"/>
      <c r="Q24" s="65"/>
      <c r="R24" s="715"/>
      <c r="S24" s="241">
        <v>6</v>
      </c>
      <c r="T24" s="715"/>
      <c r="U24" s="439"/>
      <c r="V24" s="591"/>
      <c r="W24" s="69"/>
      <c r="X24" s="622"/>
      <c r="Y24" s="65"/>
      <c r="Z24" s="715"/>
      <c r="AA24" s="74"/>
      <c r="AB24" s="241"/>
      <c r="AC24" s="294"/>
      <c r="AD24" s="315"/>
      <c r="AE24" s="315"/>
      <c r="AF24" s="241"/>
      <c r="AG24" s="65"/>
      <c r="AH24" s="65"/>
      <c r="AI24" s="74"/>
      <c r="AJ24" s="1054"/>
    </row>
    <row r="25" spans="1:36" s="66" customFormat="1" ht="15" customHeight="1">
      <c r="A25" s="554" t="s">
        <v>422</v>
      </c>
      <c r="B25" s="551" t="s">
        <v>30</v>
      </c>
      <c r="C25" s="553" t="s">
        <v>5</v>
      </c>
      <c r="D25" s="164">
        <v>23</v>
      </c>
      <c r="E25" s="562">
        <f>F25+G25++H25+I25</f>
        <v>24</v>
      </c>
      <c r="F25" s="560">
        <f>K25+O25+P25+U25+AA25+AD25+AH25+AJ25</f>
        <v>10</v>
      </c>
      <c r="G25" s="137">
        <f>M25+S25+V25+AB25+AF25</f>
        <v>6</v>
      </c>
      <c r="H25" s="526">
        <f>J25+R25+T25+X25+Z25+AE25+AI25</f>
        <v>8</v>
      </c>
      <c r="I25" s="766">
        <f>L25+N25+Q25+Y25+AC25+AG25+W25</f>
        <v>0</v>
      </c>
      <c r="J25" s="733"/>
      <c r="K25" s="74">
        <v>10</v>
      </c>
      <c r="L25" s="65"/>
      <c r="M25" s="241"/>
      <c r="N25" s="69"/>
      <c r="O25" s="74"/>
      <c r="P25" s="74"/>
      <c r="Q25" s="65"/>
      <c r="R25" s="715"/>
      <c r="S25" s="241"/>
      <c r="T25" s="715">
        <v>8</v>
      </c>
      <c r="U25" s="439"/>
      <c r="V25" s="591">
        <v>6</v>
      </c>
      <c r="W25" s="69"/>
      <c r="X25" s="622"/>
      <c r="Y25" s="65"/>
      <c r="Z25" s="715"/>
      <c r="AA25" s="74"/>
      <c r="AB25" s="241"/>
      <c r="AC25" s="294"/>
      <c r="AD25" s="315"/>
      <c r="AE25" s="315"/>
      <c r="AF25" s="241"/>
      <c r="AG25" s="65"/>
      <c r="AH25" s="65"/>
      <c r="AI25" s="74"/>
      <c r="AJ25" s="1054"/>
    </row>
    <row r="26" spans="1:36" s="66" customFormat="1" ht="15" customHeight="1">
      <c r="A26" s="554" t="s">
        <v>660</v>
      </c>
      <c r="B26" s="551" t="s">
        <v>154</v>
      </c>
      <c r="C26" s="553" t="s">
        <v>54</v>
      </c>
      <c r="D26" s="164">
        <v>24</v>
      </c>
      <c r="E26" s="562">
        <f>F26+G26++H26+I26</f>
        <v>22</v>
      </c>
      <c r="F26" s="560">
        <f>K26+O26+P26+U26+AA26+AD26+AH26+AJ26</f>
        <v>8</v>
      </c>
      <c r="G26" s="137">
        <f>M26+S26+V26+AB26+AF26</f>
        <v>6</v>
      </c>
      <c r="H26" s="526">
        <f>J26+R26+T26+X26+Z26+AE26+AI26</f>
        <v>4</v>
      </c>
      <c r="I26" s="766">
        <f>L26+N26+Q26+Y26+AC26+AG26+W26</f>
        <v>4</v>
      </c>
      <c r="J26" s="733"/>
      <c r="K26" s="74"/>
      <c r="L26" s="65"/>
      <c r="M26" s="241"/>
      <c r="N26" s="69"/>
      <c r="O26" s="74"/>
      <c r="P26" s="74"/>
      <c r="Q26" s="65"/>
      <c r="R26" s="715"/>
      <c r="S26" s="241"/>
      <c r="T26" s="715"/>
      <c r="U26" s="439"/>
      <c r="V26" s="591"/>
      <c r="W26" s="69"/>
      <c r="X26" s="622"/>
      <c r="Y26" s="65">
        <v>4</v>
      </c>
      <c r="Z26" s="715">
        <v>4</v>
      </c>
      <c r="AA26" s="74">
        <v>8</v>
      </c>
      <c r="AB26" s="241">
        <v>6</v>
      </c>
      <c r="AC26" s="294"/>
      <c r="AD26" s="315"/>
      <c r="AE26" s="315"/>
      <c r="AF26" s="241"/>
      <c r="AG26" s="65"/>
      <c r="AH26" s="65"/>
      <c r="AI26" s="74"/>
      <c r="AJ26" s="1054"/>
    </row>
    <row r="27" spans="1:36" s="66" customFormat="1" ht="15" customHeight="1">
      <c r="A27" s="554" t="s">
        <v>662</v>
      </c>
      <c r="B27" s="551" t="s">
        <v>663</v>
      </c>
      <c r="C27" s="553" t="s">
        <v>62</v>
      </c>
      <c r="D27" s="164">
        <v>25</v>
      </c>
      <c r="E27" s="562">
        <f>F27+G27++H27+I27</f>
        <v>22</v>
      </c>
      <c r="F27" s="560">
        <f>K27+O27+P27+U27+AA27+AD27+AH27+AJ27</f>
        <v>12</v>
      </c>
      <c r="G27" s="137">
        <f>M27+S27+V27+AB27+AF27</f>
        <v>10</v>
      </c>
      <c r="H27" s="526">
        <f>J27+R27+T27+X27+Z27+AE27+AI27</f>
        <v>0</v>
      </c>
      <c r="I27" s="766">
        <f>L27+N27+Q27+Y27+AC27+AG27+W27</f>
        <v>0</v>
      </c>
      <c r="J27" s="732"/>
      <c r="K27" s="76"/>
      <c r="L27" s="67"/>
      <c r="M27" s="242"/>
      <c r="N27" s="69"/>
      <c r="O27" s="76"/>
      <c r="P27" s="76"/>
      <c r="Q27" s="67"/>
      <c r="R27" s="716"/>
      <c r="S27" s="242"/>
      <c r="T27" s="716"/>
      <c r="U27" s="439">
        <v>12</v>
      </c>
      <c r="V27" s="591">
        <v>10</v>
      </c>
      <c r="W27" s="69"/>
      <c r="X27" s="622"/>
      <c r="Y27" s="65"/>
      <c r="Z27" s="716"/>
      <c r="AA27" s="76"/>
      <c r="AB27" s="242"/>
      <c r="AC27" s="250"/>
      <c r="AD27" s="249"/>
      <c r="AE27" s="249"/>
      <c r="AF27" s="242"/>
      <c r="AG27" s="67"/>
      <c r="AH27" s="67"/>
      <c r="AI27" s="76"/>
      <c r="AJ27" s="918"/>
    </row>
    <row r="28" spans="1:36" s="66" customFormat="1" ht="15" customHeight="1">
      <c r="A28" s="554" t="s">
        <v>515</v>
      </c>
      <c r="B28" s="551" t="s">
        <v>3</v>
      </c>
      <c r="C28" s="553" t="s">
        <v>62</v>
      </c>
      <c r="D28" s="164">
        <v>25</v>
      </c>
      <c r="E28" s="562">
        <f>F28+G28++H28+I28</f>
        <v>22</v>
      </c>
      <c r="F28" s="560">
        <f>K28+O28+P28+U28+AA28+AD28+AH28+AJ28</f>
        <v>14</v>
      </c>
      <c r="G28" s="137">
        <f>M28+S28+V28+AB28+AF28</f>
        <v>6</v>
      </c>
      <c r="H28" s="526">
        <f>J28+R28+T28+X28+Z28+AE28+AI28</f>
        <v>2</v>
      </c>
      <c r="I28" s="766">
        <f>L28+N28+Q28+Y28+AC28+AG28+W28</f>
        <v>0</v>
      </c>
      <c r="J28" s="733"/>
      <c r="K28" s="74">
        <v>10</v>
      </c>
      <c r="L28" s="65"/>
      <c r="M28" s="241"/>
      <c r="N28" s="69"/>
      <c r="O28" s="74"/>
      <c r="P28" s="74"/>
      <c r="Q28" s="65"/>
      <c r="R28" s="715"/>
      <c r="S28" s="241"/>
      <c r="T28" s="715">
        <v>2</v>
      </c>
      <c r="U28" s="439"/>
      <c r="V28" s="591">
        <v>2</v>
      </c>
      <c r="W28" s="69"/>
      <c r="X28" s="622"/>
      <c r="Y28" s="65"/>
      <c r="Z28" s="715"/>
      <c r="AA28" s="74">
        <v>4</v>
      </c>
      <c r="AB28" s="241">
        <v>4</v>
      </c>
      <c r="AC28" s="294"/>
      <c r="AD28" s="315"/>
      <c r="AE28" s="315"/>
      <c r="AF28" s="241"/>
      <c r="AG28" s="65"/>
      <c r="AH28" s="65"/>
      <c r="AI28" s="74"/>
      <c r="AJ28" s="1054"/>
    </row>
    <row r="29" spans="1:36" s="66" customFormat="1" ht="15" customHeight="1">
      <c r="A29" s="554" t="s">
        <v>660</v>
      </c>
      <c r="B29" s="551" t="s">
        <v>661</v>
      </c>
      <c r="C29" s="553" t="s">
        <v>62</v>
      </c>
      <c r="D29" s="164">
        <v>25</v>
      </c>
      <c r="E29" s="562">
        <f>F29+G29++H29+I29</f>
        <v>21</v>
      </c>
      <c r="F29" s="560">
        <f>K29+O29+P29+U29+AA29+AD29+AH29+AJ29</f>
        <v>15</v>
      </c>
      <c r="G29" s="137">
        <f>M29+S29+V29+AB29+AF29</f>
        <v>0</v>
      </c>
      <c r="H29" s="526">
        <f>J29+R29+T29+X29+Z29+AE29+AI29</f>
        <v>6</v>
      </c>
      <c r="I29" s="766">
        <f>L29+N29+Q29+Y29+AC29+AG29+W29</f>
        <v>0</v>
      </c>
      <c r="J29" s="732"/>
      <c r="K29" s="76"/>
      <c r="L29" s="67"/>
      <c r="M29" s="242"/>
      <c r="N29" s="69"/>
      <c r="O29" s="76"/>
      <c r="P29" s="76"/>
      <c r="Q29" s="67"/>
      <c r="R29" s="716"/>
      <c r="S29" s="242"/>
      <c r="T29" s="716"/>
      <c r="U29" s="439">
        <v>15</v>
      </c>
      <c r="V29" s="591"/>
      <c r="W29" s="69"/>
      <c r="X29" s="622">
        <v>6</v>
      </c>
      <c r="Y29" s="65"/>
      <c r="Z29" s="716"/>
      <c r="AA29" s="76"/>
      <c r="AB29" s="242"/>
      <c r="AC29" s="250"/>
      <c r="AD29" s="249"/>
      <c r="AE29" s="249"/>
      <c r="AF29" s="242"/>
      <c r="AG29" s="67"/>
      <c r="AH29" s="67"/>
      <c r="AI29" s="76"/>
      <c r="AJ29" s="918"/>
    </row>
    <row r="30" spans="1:36" s="66" customFormat="1" ht="15" customHeight="1">
      <c r="A30" s="554" t="s">
        <v>700</v>
      </c>
      <c r="B30" s="551" t="s">
        <v>144</v>
      </c>
      <c r="C30" s="553" t="s">
        <v>62</v>
      </c>
      <c r="D30" s="164">
        <v>28</v>
      </c>
      <c r="E30" s="562">
        <f>F30+G30++H30+I30</f>
        <v>20</v>
      </c>
      <c r="F30" s="560">
        <f>K30+O30+P30+U30+AA30+AD30+AH30+AJ30</f>
        <v>0</v>
      </c>
      <c r="G30" s="137">
        <f>M30+S30+V30+AB30+AF30</f>
        <v>0</v>
      </c>
      <c r="H30" s="526">
        <f>J30+R30+T30+X30+Z30+AE30+AI30</f>
        <v>20</v>
      </c>
      <c r="I30" s="766">
        <f>L30+N30+Q30+Y30+AC30+AG30+W30</f>
        <v>0</v>
      </c>
      <c r="J30" s="733"/>
      <c r="K30" s="74"/>
      <c r="L30" s="65"/>
      <c r="M30" s="241"/>
      <c r="N30" s="69"/>
      <c r="O30" s="74"/>
      <c r="P30" s="74"/>
      <c r="Q30" s="65"/>
      <c r="R30" s="715"/>
      <c r="S30" s="241"/>
      <c r="T30" s="715"/>
      <c r="U30" s="439"/>
      <c r="V30" s="591"/>
      <c r="W30" s="69"/>
      <c r="X30" s="622"/>
      <c r="Y30" s="65"/>
      <c r="Z30" s="715">
        <v>20</v>
      </c>
      <c r="AA30" s="74"/>
      <c r="AB30" s="241"/>
      <c r="AC30" s="294"/>
      <c r="AD30" s="315"/>
      <c r="AE30" s="315"/>
      <c r="AF30" s="241"/>
      <c r="AG30" s="65"/>
      <c r="AH30" s="65"/>
      <c r="AI30" s="74"/>
      <c r="AJ30" s="1054"/>
    </row>
    <row r="31" spans="1:36" s="66" customFormat="1" ht="15" customHeight="1">
      <c r="A31" s="554" t="s">
        <v>416</v>
      </c>
      <c r="B31" s="551" t="s">
        <v>417</v>
      </c>
      <c r="C31" s="553" t="s">
        <v>72</v>
      </c>
      <c r="D31" s="164">
        <v>29</v>
      </c>
      <c r="E31" s="562">
        <f>F31+G31++H31+I31</f>
        <v>18</v>
      </c>
      <c r="F31" s="560">
        <f>K31+O31+P31+U31+AA31+AD31+AH31+AJ31</f>
        <v>10</v>
      </c>
      <c r="G31" s="137">
        <f>M31+S31+V31+AB31+AF31</f>
        <v>2</v>
      </c>
      <c r="H31" s="526">
        <f>J31+R31+T31+X31+Z31+AE31+AI31</f>
        <v>0</v>
      </c>
      <c r="I31" s="766">
        <f>L31+N31+Q31+Y31+AC31+AG31+W31</f>
        <v>6</v>
      </c>
      <c r="J31" s="732"/>
      <c r="K31" s="76">
        <v>10</v>
      </c>
      <c r="L31" s="67"/>
      <c r="M31" s="242"/>
      <c r="N31" s="69"/>
      <c r="O31" s="76"/>
      <c r="P31" s="76"/>
      <c r="Q31" s="67"/>
      <c r="R31" s="716"/>
      <c r="S31" s="242"/>
      <c r="T31" s="716"/>
      <c r="U31" s="439"/>
      <c r="V31" s="591"/>
      <c r="W31" s="69"/>
      <c r="X31" s="622"/>
      <c r="Y31" s="65">
        <v>6</v>
      </c>
      <c r="Z31" s="716"/>
      <c r="AA31" s="76"/>
      <c r="AB31" s="242">
        <v>2</v>
      </c>
      <c r="AC31" s="250"/>
      <c r="AD31" s="249"/>
      <c r="AE31" s="249"/>
      <c r="AF31" s="242"/>
      <c r="AG31" s="67"/>
      <c r="AH31" s="67"/>
      <c r="AI31" s="76"/>
      <c r="AJ31" s="918"/>
    </row>
    <row r="32" spans="1:36" s="66" customFormat="1" ht="15" customHeight="1">
      <c r="A32" s="772" t="s">
        <v>619</v>
      </c>
      <c r="B32" s="773" t="s">
        <v>620</v>
      </c>
      <c r="C32" s="774" t="s">
        <v>575</v>
      </c>
      <c r="D32" s="164">
        <v>30</v>
      </c>
      <c r="E32" s="562">
        <f>F32+G32++H32+I32</f>
        <v>17</v>
      </c>
      <c r="F32" s="560">
        <f>K32+O32+P32+U32+AA32+AD32+AH32+AJ32</f>
        <v>0</v>
      </c>
      <c r="G32" s="137">
        <f>M32+S32+V32+AB32+AF32</f>
        <v>2</v>
      </c>
      <c r="H32" s="526">
        <f>J32+R32+T32+X32+Z32+AE32+AI32</f>
        <v>15</v>
      </c>
      <c r="I32" s="766">
        <f>L32+N32+Q32+Y32+AC32+AG32+W32</f>
        <v>0</v>
      </c>
      <c r="J32" s="733"/>
      <c r="K32" s="74"/>
      <c r="L32" s="65"/>
      <c r="M32" s="241"/>
      <c r="N32" s="69"/>
      <c r="O32" s="74"/>
      <c r="P32" s="74"/>
      <c r="Q32" s="65"/>
      <c r="R32" s="715">
        <v>15</v>
      </c>
      <c r="S32" s="241">
        <v>2</v>
      </c>
      <c r="T32" s="715"/>
      <c r="U32" s="439"/>
      <c r="V32" s="591"/>
      <c r="W32" s="69"/>
      <c r="X32" s="622"/>
      <c r="Y32" s="65"/>
      <c r="Z32" s="715"/>
      <c r="AA32" s="74"/>
      <c r="AB32" s="241"/>
      <c r="AC32" s="294"/>
      <c r="AD32" s="315"/>
      <c r="AE32" s="315"/>
      <c r="AF32" s="241"/>
      <c r="AG32" s="65"/>
      <c r="AH32" s="65"/>
      <c r="AI32" s="74"/>
      <c r="AJ32" s="1054"/>
    </row>
    <row r="33" spans="1:36" s="66" customFormat="1" ht="15" customHeight="1">
      <c r="A33" s="796" t="s">
        <v>554</v>
      </c>
      <c r="B33" s="797" t="s">
        <v>555</v>
      </c>
      <c r="C33" s="798" t="s">
        <v>53</v>
      </c>
      <c r="D33" s="164">
        <v>31</v>
      </c>
      <c r="E33" s="562">
        <f>F33+G33++H33+I33</f>
        <v>15</v>
      </c>
      <c r="F33" s="560">
        <f>K33+O33+P33+U33+AA33+AD33+AH33+AJ33</f>
        <v>0</v>
      </c>
      <c r="G33" s="137">
        <f>M33+S33+V33+AB33+AF33</f>
        <v>0</v>
      </c>
      <c r="H33" s="526">
        <f>J33+R33+T33+X33+Z33+AE33+AI33</f>
        <v>0</v>
      </c>
      <c r="I33" s="766">
        <f>L33+N33+Q33+Y33+AC33+AG33+W33</f>
        <v>15</v>
      </c>
      <c r="J33" s="733"/>
      <c r="K33" s="74"/>
      <c r="L33" s="65"/>
      <c r="M33" s="241"/>
      <c r="N33" s="69"/>
      <c r="O33" s="74"/>
      <c r="P33" s="74"/>
      <c r="Q33" s="65"/>
      <c r="R33" s="715"/>
      <c r="S33" s="241"/>
      <c r="T33" s="715"/>
      <c r="U33" s="439"/>
      <c r="V33" s="591"/>
      <c r="W33" s="69">
        <v>15</v>
      </c>
      <c r="X33" s="622"/>
      <c r="Y33" s="65"/>
      <c r="Z33" s="715"/>
      <c r="AA33" s="74"/>
      <c r="AB33" s="241"/>
      <c r="AC33" s="294"/>
      <c r="AD33" s="315"/>
      <c r="AE33" s="315"/>
      <c r="AF33" s="241"/>
      <c r="AG33" s="65"/>
      <c r="AH33" s="65"/>
      <c r="AI33" s="74"/>
      <c r="AJ33" s="1054"/>
    </row>
    <row r="34" spans="1:36" s="66" customFormat="1" ht="15" customHeight="1">
      <c r="A34" s="554" t="s">
        <v>690</v>
      </c>
      <c r="B34" s="551" t="s">
        <v>31</v>
      </c>
      <c r="C34" s="553" t="s">
        <v>15</v>
      </c>
      <c r="D34" s="164">
        <v>32</v>
      </c>
      <c r="E34" s="562">
        <f aca="true" t="shared" si="0" ref="E34:E53">F34+G34++H34+I34</f>
        <v>15</v>
      </c>
      <c r="F34" s="560">
        <f aca="true" t="shared" si="1" ref="F34:F53">K34+O34+P34+U34+AA34+AD34+AH34+AJ34</f>
        <v>0</v>
      </c>
      <c r="G34" s="137">
        <f aca="true" t="shared" si="2" ref="G34:G53">M34+S34+V34+AB34+AF34</f>
        <v>0</v>
      </c>
      <c r="H34" s="526">
        <f aca="true" t="shared" si="3" ref="H34:H53">J34+R34+T34+X34+Z34+AE34+AI34</f>
        <v>15</v>
      </c>
      <c r="I34" s="766">
        <f aca="true" t="shared" si="4" ref="I34:I53">L34+N34+Q34+Y34+AC34+AG34+W34</f>
        <v>0</v>
      </c>
      <c r="J34" s="733"/>
      <c r="K34" s="74"/>
      <c r="L34" s="65"/>
      <c r="M34" s="241"/>
      <c r="N34" s="69"/>
      <c r="O34" s="74"/>
      <c r="P34" s="74"/>
      <c r="Q34" s="65"/>
      <c r="R34" s="715"/>
      <c r="S34" s="241"/>
      <c r="T34" s="715"/>
      <c r="U34" s="439"/>
      <c r="V34" s="591"/>
      <c r="W34" s="69"/>
      <c r="X34" s="622">
        <v>15</v>
      </c>
      <c r="Y34" s="65"/>
      <c r="Z34" s="715"/>
      <c r="AA34" s="74"/>
      <c r="AB34" s="241"/>
      <c r="AC34" s="294"/>
      <c r="AD34" s="315"/>
      <c r="AE34" s="315"/>
      <c r="AF34" s="241"/>
      <c r="AG34" s="65"/>
      <c r="AH34" s="65"/>
      <c r="AI34" s="74"/>
      <c r="AJ34" s="1054"/>
    </row>
    <row r="35" spans="1:36" s="66" customFormat="1" ht="15" customHeight="1">
      <c r="A35" s="554" t="s">
        <v>520</v>
      </c>
      <c r="B35" s="551" t="s">
        <v>519</v>
      </c>
      <c r="C35" s="553" t="s">
        <v>62</v>
      </c>
      <c r="D35" s="164">
        <v>33</v>
      </c>
      <c r="E35" s="562">
        <f t="shared" si="0"/>
        <v>14</v>
      </c>
      <c r="F35" s="560">
        <f t="shared" si="1"/>
        <v>10</v>
      </c>
      <c r="G35" s="137">
        <f t="shared" si="2"/>
        <v>0</v>
      </c>
      <c r="H35" s="526">
        <f t="shared" si="3"/>
        <v>0</v>
      </c>
      <c r="I35" s="766">
        <f t="shared" si="4"/>
        <v>4</v>
      </c>
      <c r="J35" s="733"/>
      <c r="K35" s="74">
        <v>10</v>
      </c>
      <c r="L35" s="65"/>
      <c r="M35" s="241"/>
      <c r="N35" s="69"/>
      <c r="O35" s="74"/>
      <c r="P35" s="74"/>
      <c r="Q35" s="65"/>
      <c r="R35" s="715"/>
      <c r="S35" s="241"/>
      <c r="T35" s="715"/>
      <c r="U35" s="439"/>
      <c r="V35" s="591"/>
      <c r="W35" s="69">
        <v>4</v>
      </c>
      <c r="X35" s="622"/>
      <c r="Y35" s="65"/>
      <c r="Z35" s="715"/>
      <c r="AA35" s="74"/>
      <c r="AB35" s="241"/>
      <c r="AC35" s="294"/>
      <c r="AD35" s="315"/>
      <c r="AE35" s="315"/>
      <c r="AF35" s="241"/>
      <c r="AG35" s="65"/>
      <c r="AH35" s="65"/>
      <c r="AI35" s="74"/>
      <c r="AJ35" s="1054"/>
    </row>
    <row r="36" spans="1:36" s="66" customFormat="1" ht="15" customHeight="1">
      <c r="A36" s="772" t="s">
        <v>606</v>
      </c>
      <c r="B36" s="773" t="s">
        <v>142</v>
      </c>
      <c r="C36" s="774" t="s">
        <v>584</v>
      </c>
      <c r="D36" s="164">
        <v>34</v>
      </c>
      <c r="E36" s="562">
        <f t="shared" si="0"/>
        <v>12</v>
      </c>
      <c r="F36" s="560">
        <f t="shared" si="1"/>
        <v>0</v>
      </c>
      <c r="G36" s="137">
        <f t="shared" si="2"/>
        <v>4</v>
      </c>
      <c r="H36" s="526">
        <f t="shared" si="3"/>
        <v>0</v>
      </c>
      <c r="I36" s="766">
        <f t="shared" si="4"/>
        <v>8</v>
      </c>
      <c r="J36" s="733"/>
      <c r="K36" s="74"/>
      <c r="L36" s="65"/>
      <c r="M36" s="241"/>
      <c r="N36" s="69"/>
      <c r="O36" s="74"/>
      <c r="P36" s="74"/>
      <c r="Q36" s="65">
        <v>8</v>
      </c>
      <c r="R36" s="715"/>
      <c r="S36" s="241">
        <v>4</v>
      </c>
      <c r="T36" s="715"/>
      <c r="U36" s="439"/>
      <c r="V36" s="591"/>
      <c r="W36" s="69"/>
      <c r="X36" s="622"/>
      <c r="Y36" s="65"/>
      <c r="Z36" s="715"/>
      <c r="AA36" s="74"/>
      <c r="AB36" s="241"/>
      <c r="AC36" s="294"/>
      <c r="AD36" s="315"/>
      <c r="AE36" s="315"/>
      <c r="AF36" s="241"/>
      <c r="AG36" s="65"/>
      <c r="AH36" s="65"/>
      <c r="AI36" s="74"/>
      <c r="AJ36" s="1054"/>
    </row>
    <row r="37" spans="1:36" s="66" customFormat="1" ht="15" customHeight="1">
      <c r="A37" s="554" t="s">
        <v>426</v>
      </c>
      <c r="B37" s="551" t="s">
        <v>427</v>
      </c>
      <c r="C37" s="553" t="s">
        <v>53</v>
      </c>
      <c r="D37" s="164">
        <v>35</v>
      </c>
      <c r="E37" s="562">
        <f t="shared" si="0"/>
        <v>12</v>
      </c>
      <c r="F37" s="560">
        <f t="shared" si="1"/>
        <v>10</v>
      </c>
      <c r="G37" s="137">
        <f t="shared" si="2"/>
        <v>2</v>
      </c>
      <c r="H37" s="526">
        <f t="shared" si="3"/>
        <v>0</v>
      </c>
      <c r="I37" s="766">
        <f t="shared" si="4"/>
        <v>0</v>
      </c>
      <c r="J37" s="733"/>
      <c r="K37" s="74">
        <v>10</v>
      </c>
      <c r="L37" s="65"/>
      <c r="M37" s="241">
        <v>2</v>
      </c>
      <c r="N37" s="69"/>
      <c r="O37" s="74"/>
      <c r="P37" s="74"/>
      <c r="Q37" s="65"/>
      <c r="R37" s="715"/>
      <c r="S37" s="241"/>
      <c r="T37" s="715"/>
      <c r="U37" s="439"/>
      <c r="V37" s="591"/>
      <c r="W37" s="69"/>
      <c r="X37" s="622"/>
      <c r="Y37" s="65"/>
      <c r="Z37" s="715"/>
      <c r="AA37" s="74"/>
      <c r="AB37" s="241"/>
      <c r="AC37" s="294"/>
      <c r="AD37" s="315"/>
      <c r="AE37" s="315"/>
      <c r="AF37" s="241"/>
      <c r="AG37" s="65"/>
      <c r="AH37" s="65"/>
      <c r="AI37" s="74"/>
      <c r="AJ37" s="1054"/>
    </row>
    <row r="38" spans="1:36" s="66" customFormat="1" ht="15" customHeight="1">
      <c r="A38" s="554" t="s">
        <v>514</v>
      </c>
      <c r="B38" s="551" t="s">
        <v>167</v>
      </c>
      <c r="C38" s="553" t="s">
        <v>51</v>
      </c>
      <c r="D38" s="164">
        <v>36</v>
      </c>
      <c r="E38" s="562">
        <f t="shared" si="0"/>
        <v>10</v>
      </c>
      <c r="F38" s="560">
        <f t="shared" si="1"/>
        <v>10</v>
      </c>
      <c r="G38" s="137">
        <f t="shared" si="2"/>
        <v>0</v>
      </c>
      <c r="H38" s="526">
        <f t="shared" si="3"/>
        <v>0</v>
      </c>
      <c r="I38" s="766">
        <f t="shared" si="4"/>
        <v>0</v>
      </c>
      <c r="J38" s="733"/>
      <c r="K38" s="74">
        <v>10</v>
      </c>
      <c r="L38" s="65"/>
      <c r="M38" s="241"/>
      <c r="N38" s="69"/>
      <c r="O38" s="74"/>
      <c r="P38" s="74"/>
      <c r="Q38" s="65"/>
      <c r="R38" s="715"/>
      <c r="S38" s="241"/>
      <c r="T38" s="715"/>
      <c r="U38" s="439"/>
      <c r="V38" s="591"/>
      <c r="W38" s="69"/>
      <c r="X38" s="622"/>
      <c r="Y38" s="65"/>
      <c r="Z38" s="715"/>
      <c r="AA38" s="74"/>
      <c r="AB38" s="241"/>
      <c r="AC38" s="294"/>
      <c r="AD38" s="315"/>
      <c r="AE38" s="315"/>
      <c r="AF38" s="241"/>
      <c r="AG38" s="65"/>
      <c r="AH38" s="65"/>
      <c r="AI38" s="74"/>
      <c r="AJ38" s="1054"/>
    </row>
    <row r="39" spans="1:36" s="66" customFormat="1" ht="15" customHeight="1">
      <c r="A39" s="554" t="s">
        <v>524</v>
      </c>
      <c r="B39" s="551" t="s">
        <v>29</v>
      </c>
      <c r="C39" s="553" t="s">
        <v>534</v>
      </c>
      <c r="D39" s="164">
        <v>36</v>
      </c>
      <c r="E39" s="562">
        <f t="shared" si="0"/>
        <v>10</v>
      </c>
      <c r="F39" s="560">
        <f t="shared" si="1"/>
        <v>10</v>
      </c>
      <c r="G39" s="137">
        <f t="shared" si="2"/>
        <v>0</v>
      </c>
      <c r="H39" s="526">
        <f t="shared" si="3"/>
        <v>0</v>
      </c>
      <c r="I39" s="766">
        <f t="shared" si="4"/>
        <v>0</v>
      </c>
      <c r="J39" s="733"/>
      <c r="K39" s="74">
        <v>10</v>
      </c>
      <c r="L39" s="65"/>
      <c r="M39" s="241"/>
      <c r="N39" s="69"/>
      <c r="O39" s="74"/>
      <c r="P39" s="74"/>
      <c r="Q39" s="65"/>
      <c r="R39" s="715"/>
      <c r="S39" s="241"/>
      <c r="T39" s="715"/>
      <c r="U39" s="439"/>
      <c r="V39" s="591"/>
      <c r="W39" s="69"/>
      <c r="X39" s="622"/>
      <c r="Y39" s="65"/>
      <c r="Z39" s="715"/>
      <c r="AA39" s="74"/>
      <c r="AB39" s="241"/>
      <c r="AC39" s="294"/>
      <c r="AD39" s="315"/>
      <c r="AE39" s="315"/>
      <c r="AF39" s="241"/>
      <c r="AG39" s="65"/>
      <c r="AH39" s="65"/>
      <c r="AI39" s="74"/>
      <c r="AJ39" s="1054"/>
    </row>
    <row r="40" spans="1:36" s="66" customFormat="1" ht="15" customHeight="1">
      <c r="A40" s="554" t="s">
        <v>664</v>
      </c>
      <c r="B40" s="551" t="s">
        <v>11</v>
      </c>
      <c r="C40" s="553" t="s">
        <v>15</v>
      </c>
      <c r="D40" s="164">
        <v>36</v>
      </c>
      <c r="E40" s="562">
        <f t="shared" si="0"/>
        <v>10</v>
      </c>
      <c r="F40" s="560">
        <f t="shared" si="1"/>
        <v>10</v>
      </c>
      <c r="G40" s="137">
        <f t="shared" si="2"/>
        <v>0</v>
      </c>
      <c r="H40" s="526">
        <f t="shared" si="3"/>
        <v>0</v>
      </c>
      <c r="I40" s="766">
        <f t="shared" si="4"/>
        <v>0</v>
      </c>
      <c r="J40" s="733"/>
      <c r="K40" s="74"/>
      <c r="L40" s="65"/>
      <c r="M40" s="241"/>
      <c r="N40" s="69"/>
      <c r="O40" s="74"/>
      <c r="P40" s="74"/>
      <c r="Q40" s="65"/>
      <c r="R40" s="715"/>
      <c r="S40" s="241"/>
      <c r="T40" s="715"/>
      <c r="U40" s="439">
        <v>10</v>
      </c>
      <c r="V40" s="591"/>
      <c r="W40" s="69"/>
      <c r="X40" s="622"/>
      <c r="Y40" s="65"/>
      <c r="Z40" s="715"/>
      <c r="AA40" s="74"/>
      <c r="AB40" s="241"/>
      <c r="AC40" s="294"/>
      <c r="AD40" s="315"/>
      <c r="AE40" s="315"/>
      <c r="AF40" s="241"/>
      <c r="AG40" s="65"/>
      <c r="AH40" s="65"/>
      <c r="AI40" s="74"/>
      <c r="AJ40" s="1054"/>
    </row>
    <row r="41" spans="1:36" s="66" customFormat="1" ht="15" customHeight="1">
      <c r="A41" s="554" t="s">
        <v>523</v>
      </c>
      <c r="B41" s="551" t="s">
        <v>23</v>
      </c>
      <c r="C41" s="553" t="s">
        <v>15</v>
      </c>
      <c r="D41" s="164">
        <v>36</v>
      </c>
      <c r="E41" s="562">
        <f t="shared" si="0"/>
        <v>10</v>
      </c>
      <c r="F41" s="560">
        <f t="shared" si="1"/>
        <v>10</v>
      </c>
      <c r="G41" s="137">
        <f t="shared" si="2"/>
        <v>0</v>
      </c>
      <c r="H41" s="526">
        <f t="shared" si="3"/>
        <v>0</v>
      </c>
      <c r="I41" s="766">
        <f t="shared" si="4"/>
        <v>0</v>
      </c>
      <c r="J41" s="733"/>
      <c r="K41" s="74">
        <v>10</v>
      </c>
      <c r="L41" s="65"/>
      <c r="M41" s="241"/>
      <c r="N41" s="69"/>
      <c r="O41" s="74"/>
      <c r="P41" s="74"/>
      <c r="Q41" s="65"/>
      <c r="R41" s="715"/>
      <c r="S41" s="241"/>
      <c r="T41" s="715"/>
      <c r="U41" s="439"/>
      <c r="V41" s="591"/>
      <c r="W41" s="69"/>
      <c r="X41" s="622"/>
      <c r="Y41" s="65"/>
      <c r="Z41" s="715"/>
      <c r="AA41" s="74"/>
      <c r="AB41" s="241"/>
      <c r="AC41" s="294"/>
      <c r="AD41" s="315"/>
      <c r="AE41" s="315"/>
      <c r="AF41" s="241"/>
      <c r="AG41" s="65"/>
      <c r="AH41" s="65"/>
      <c r="AI41" s="74"/>
      <c r="AJ41" s="1054"/>
    </row>
    <row r="42" spans="1:36" s="66" customFormat="1" ht="15" customHeight="1">
      <c r="A42" s="554" t="s">
        <v>521</v>
      </c>
      <c r="B42" s="551" t="s">
        <v>522</v>
      </c>
      <c r="C42" s="553" t="s">
        <v>54</v>
      </c>
      <c r="D42" s="164">
        <v>36</v>
      </c>
      <c r="E42" s="562">
        <f t="shared" si="0"/>
        <v>10</v>
      </c>
      <c r="F42" s="560">
        <f t="shared" si="1"/>
        <v>10</v>
      </c>
      <c r="G42" s="137">
        <f t="shared" si="2"/>
        <v>0</v>
      </c>
      <c r="H42" s="526">
        <f t="shared" si="3"/>
        <v>0</v>
      </c>
      <c r="I42" s="766">
        <f t="shared" si="4"/>
        <v>0</v>
      </c>
      <c r="J42" s="733"/>
      <c r="K42" s="74">
        <v>10</v>
      </c>
      <c r="L42" s="65"/>
      <c r="M42" s="241"/>
      <c r="N42" s="69"/>
      <c r="O42" s="74"/>
      <c r="P42" s="74"/>
      <c r="Q42" s="65"/>
      <c r="R42" s="715"/>
      <c r="S42" s="241"/>
      <c r="T42" s="715"/>
      <c r="U42" s="439"/>
      <c r="V42" s="591"/>
      <c r="W42" s="69"/>
      <c r="X42" s="622"/>
      <c r="Y42" s="65"/>
      <c r="Z42" s="715"/>
      <c r="AA42" s="74"/>
      <c r="AB42" s="241"/>
      <c r="AC42" s="294"/>
      <c r="AD42" s="315"/>
      <c r="AE42" s="315"/>
      <c r="AF42" s="241"/>
      <c r="AG42" s="65"/>
      <c r="AH42" s="65"/>
      <c r="AI42" s="74"/>
      <c r="AJ42" s="1054"/>
    </row>
    <row r="43" spans="1:36" s="66" customFormat="1" ht="15" customHeight="1">
      <c r="A43" s="554" t="s">
        <v>418</v>
      </c>
      <c r="B43" s="551" t="s">
        <v>419</v>
      </c>
      <c r="C43" s="553" t="s">
        <v>432</v>
      </c>
      <c r="D43" s="164">
        <v>36</v>
      </c>
      <c r="E43" s="562">
        <f t="shared" si="0"/>
        <v>10</v>
      </c>
      <c r="F43" s="560">
        <f t="shared" si="1"/>
        <v>10</v>
      </c>
      <c r="G43" s="137">
        <f t="shared" si="2"/>
        <v>0</v>
      </c>
      <c r="H43" s="526">
        <f t="shared" si="3"/>
        <v>0</v>
      </c>
      <c r="I43" s="766">
        <f t="shared" si="4"/>
        <v>0</v>
      </c>
      <c r="J43" s="733"/>
      <c r="K43" s="74">
        <v>10</v>
      </c>
      <c r="L43" s="65"/>
      <c r="M43" s="241"/>
      <c r="N43" s="69"/>
      <c r="O43" s="74"/>
      <c r="P43" s="74"/>
      <c r="Q43" s="65"/>
      <c r="R43" s="715"/>
      <c r="S43" s="241"/>
      <c r="T43" s="715"/>
      <c r="U43" s="439"/>
      <c r="V43" s="591"/>
      <c r="W43" s="69"/>
      <c r="X43" s="622"/>
      <c r="Y43" s="65"/>
      <c r="Z43" s="715"/>
      <c r="AA43" s="74"/>
      <c r="AB43" s="241"/>
      <c r="AC43" s="294"/>
      <c r="AD43" s="315"/>
      <c r="AE43" s="315"/>
      <c r="AF43" s="241"/>
      <c r="AG43" s="65"/>
      <c r="AH43" s="65"/>
      <c r="AI43" s="74"/>
      <c r="AJ43" s="1054"/>
    </row>
    <row r="44" spans="1:36" s="66" customFormat="1" ht="15" customHeight="1">
      <c r="A44" s="554" t="s">
        <v>627</v>
      </c>
      <c r="B44" s="551" t="s">
        <v>628</v>
      </c>
      <c r="C44" s="553" t="s">
        <v>629</v>
      </c>
      <c r="D44" s="164">
        <v>36</v>
      </c>
      <c r="E44" s="562">
        <f t="shared" si="0"/>
        <v>10</v>
      </c>
      <c r="F44" s="560">
        <f t="shared" si="1"/>
        <v>4</v>
      </c>
      <c r="G44" s="137">
        <f t="shared" si="2"/>
        <v>0</v>
      </c>
      <c r="H44" s="526">
        <f t="shared" si="3"/>
        <v>6</v>
      </c>
      <c r="I44" s="766">
        <f t="shared" si="4"/>
        <v>0</v>
      </c>
      <c r="J44" s="733"/>
      <c r="K44" s="74"/>
      <c r="L44" s="65"/>
      <c r="M44" s="241"/>
      <c r="N44" s="69"/>
      <c r="O44" s="74">
        <v>4</v>
      </c>
      <c r="P44" s="74"/>
      <c r="Q44" s="65"/>
      <c r="R44" s="715"/>
      <c r="S44" s="241"/>
      <c r="T44" s="715"/>
      <c r="U44" s="439"/>
      <c r="V44" s="591"/>
      <c r="W44" s="69"/>
      <c r="X44" s="622"/>
      <c r="Y44" s="65"/>
      <c r="Z44" s="715">
        <v>6</v>
      </c>
      <c r="AA44" s="74"/>
      <c r="AB44" s="241"/>
      <c r="AC44" s="294"/>
      <c r="AD44" s="315"/>
      <c r="AE44" s="315"/>
      <c r="AF44" s="241"/>
      <c r="AG44" s="65"/>
      <c r="AH44" s="65"/>
      <c r="AI44" s="74"/>
      <c r="AJ44" s="1054"/>
    </row>
    <row r="45" spans="1:36" s="66" customFormat="1" ht="15" customHeight="1">
      <c r="A45" s="554" t="s">
        <v>329</v>
      </c>
      <c r="B45" s="551" t="s">
        <v>38</v>
      </c>
      <c r="C45" s="553" t="s">
        <v>674</v>
      </c>
      <c r="D45" s="164">
        <v>43</v>
      </c>
      <c r="E45" s="562">
        <f t="shared" si="0"/>
        <v>9</v>
      </c>
      <c r="F45" s="560">
        <f t="shared" si="1"/>
        <v>0</v>
      </c>
      <c r="G45" s="137">
        <f t="shared" si="2"/>
        <v>1</v>
      </c>
      <c r="H45" s="526">
        <f t="shared" si="3"/>
        <v>0</v>
      </c>
      <c r="I45" s="766">
        <f t="shared" si="4"/>
        <v>8</v>
      </c>
      <c r="J45" s="733"/>
      <c r="K45" s="74"/>
      <c r="L45" s="65"/>
      <c r="M45" s="241"/>
      <c r="N45" s="69"/>
      <c r="O45" s="74"/>
      <c r="P45" s="74"/>
      <c r="Q45" s="65"/>
      <c r="R45" s="715"/>
      <c r="S45" s="241"/>
      <c r="T45" s="715"/>
      <c r="U45" s="439"/>
      <c r="V45" s="591">
        <v>1</v>
      </c>
      <c r="W45" s="69">
        <v>8</v>
      </c>
      <c r="X45" s="622"/>
      <c r="Y45" s="65"/>
      <c r="Z45" s="715"/>
      <c r="AA45" s="74"/>
      <c r="AB45" s="241"/>
      <c r="AC45" s="294"/>
      <c r="AD45" s="315"/>
      <c r="AE45" s="315"/>
      <c r="AF45" s="241"/>
      <c r="AG45" s="65"/>
      <c r="AH45" s="65"/>
      <c r="AI45" s="74"/>
      <c r="AJ45" s="1054"/>
    </row>
    <row r="46" spans="1:36" s="66" customFormat="1" ht="15" customHeight="1">
      <c r="A46" s="772" t="s">
        <v>607</v>
      </c>
      <c r="B46" s="773" t="s">
        <v>608</v>
      </c>
      <c r="C46" s="774" t="s">
        <v>587</v>
      </c>
      <c r="D46" s="164">
        <v>44</v>
      </c>
      <c r="E46" s="562">
        <f t="shared" si="0"/>
        <v>8</v>
      </c>
      <c r="F46" s="560">
        <f t="shared" si="1"/>
        <v>2</v>
      </c>
      <c r="G46" s="137">
        <f t="shared" si="2"/>
        <v>0</v>
      </c>
      <c r="H46" s="526">
        <f t="shared" si="3"/>
        <v>0</v>
      </c>
      <c r="I46" s="766">
        <f t="shared" si="4"/>
        <v>6</v>
      </c>
      <c r="J46" s="733"/>
      <c r="K46" s="74"/>
      <c r="L46" s="65"/>
      <c r="M46" s="241"/>
      <c r="N46" s="69"/>
      <c r="O46" s="74">
        <v>2</v>
      </c>
      <c r="P46" s="74"/>
      <c r="Q46" s="65">
        <v>6</v>
      </c>
      <c r="R46" s="715"/>
      <c r="S46" s="241"/>
      <c r="T46" s="715"/>
      <c r="U46" s="439"/>
      <c r="V46" s="591"/>
      <c r="W46" s="69"/>
      <c r="X46" s="622"/>
      <c r="Y46" s="65"/>
      <c r="Z46" s="715"/>
      <c r="AA46" s="74"/>
      <c r="AB46" s="241"/>
      <c r="AC46" s="294"/>
      <c r="AD46" s="315"/>
      <c r="AE46" s="315"/>
      <c r="AF46" s="241"/>
      <c r="AG46" s="65"/>
      <c r="AH46" s="65"/>
      <c r="AI46" s="74"/>
      <c r="AJ46" s="1054"/>
    </row>
    <row r="47" spans="1:36" s="66" customFormat="1" ht="15" customHeight="1">
      <c r="A47" s="554" t="s">
        <v>701</v>
      </c>
      <c r="B47" s="551" t="s">
        <v>38</v>
      </c>
      <c r="C47" s="553" t="s">
        <v>15</v>
      </c>
      <c r="D47" s="164">
        <v>45</v>
      </c>
      <c r="E47" s="562">
        <f t="shared" si="0"/>
        <v>8</v>
      </c>
      <c r="F47" s="560">
        <f t="shared" si="1"/>
        <v>0</v>
      </c>
      <c r="G47" s="137">
        <f t="shared" si="2"/>
        <v>0</v>
      </c>
      <c r="H47" s="526">
        <f t="shared" si="3"/>
        <v>8</v>
      </c>
      <c r="I47" s="766">
        <f t="shared" si="4"/>
        <v>0</v>
      </c>
      <c r="J47" s="733"/>
      <c r="K47" s="74"/>
      <c r="L47" s="65"/>
      <c r="M47" s="241"/>
      <c r="N47" s="69"/>
      <c r="O47" s="74"/>
      <c r="P47" s="74"/>
      <c r="Q47" s="65"/>
      <c r="R47" s="715"/>
      <c r="S47" s="241"/>
      <c r="T47" s="715"/>
      <c r="U47" s="439"/>
      <c r="V47" s="591"/>
      <c r="W47" s="69"/>
      <c r="X47" s="622"/>
      <c r="Y47" s="65"/>
      <c r="Z47" s="715">
        <v>8</v>
      </c>
      <c r="AA47" s="74"/>
      <c r="AB47" s="241"/>
      <c r="AC47" s="294"/>
      <c r="AD47" s="315"/>
      <c r="AE47" s="315"/>
      <c r="AF47" s="241"/>
      <c r="AG47" s="65"/>
      <c r="AH47" s="65"/>
      <c r="AI47" s="74"/>
      <c r="AJ47" s="1054"/>
    </row>
    <row r="48" spans="1:36" s="66" customFormat="1" ht="15" customHeight="1">
      <c r="A48" s="554" t="s">
        <v>323</v>
      </c>
      <c r="B48" s="551" t="s">
        <v>49</v>
      </c>
      <c r="C48" s="553" t="s">
        <v>738</v>
      </c>
      <c r="D48" s="164">
        <v>46</v>
      </c>
      <c r="E48" s="562">
        <f t="shared" si="0"/>
        <v>6</v>
      </c>
      <c r="F48" s="560">
        <f t="shared" si="1"/>
        <v>0</v>
      </c>
      <c r="G48" s="137">
        <f t="shared" si="2"/>
        <v>0</v>
      </c>
      <c r="H48" s="526">
        <f t="shared" si="3"/>
        <v>0</v>
      </c>
      <c r="I48" s="766">
        <f t="shared" si="4"/>
        <v>6</v>
      </c>
      <c r="J48" s="733"/>
      <c r="K48" s="74"/>
      <c r="L48" s="65"/>
      <c r="M48" s="241"/>
      <c r="N48" s="69"/>
      <c r="O48" s="74"/>
      <c r="P48" s="74"/>
      <c r="Q48" s="65"/>
      <c r="R48" s="715"/>
      <c r="S48" s="241"/>
      <c r="T48" s="715"/>
      <c r="U48" s="439"/>
      <c r="V48" s="591"/>
      <c r="W48" s="69">
        <v>6</v>
      </c>
      <c r="X48" s="622"/>
      <c r="Y48" s="65"/>
      <c r="Z48" s="715"/>
      <c r="AA48" s="74"/>
      <c r="AB48" s="241"/>
      <c r="AC48" s="294"/>
      <c r="AD48" s="315"/>
      <c r="AE48" s="315"/>
      <c r="AF48" s="241"/>
      <c r="AG48" s="65"/>
      <c r="AH48" s="65"/>
      <c r="AI48" s="74"/>
      <c r="AJ48" s="1054"/>
    </row>
    <row r="49" spans="1:36" s="66" customFormat="1" ht="15" customHeight="1">
      <c r="A49" s="554" t="s">
        <v>576</v>
      </c>
      <c r="B49" s="551" t="s">
        <v>665</v>
      </c>
      <c r="C49" s="553" t="s">
        <v>15</v>
      </c>
      <c r="D49" s="164">
        <v>47</v>
      </c>
      <c r="E49" s="562">
        <f t="shared" si="0"/>
        <v>6</v>
      </c>
      <c r="F49" s="560">
        <f t="shared" si="1"/>
        <v>6</v>
      </c>
      <c r="G49" s="137">
        <f t="shared" si="2"/>
        <v>0</v>
      </c>
      <c r="H49" s="526">
        <f t="shared" si="3"/>
        <v>0</v>
      </c>
      <c r="I49" s="766">
        <f t="shared" si="4"/>
        <v>0</v>
      </c>
      <c r="J49" s="733"/>
      <c r="K49" s="74"/>
      <c r="L49" s="65"/>
      <c r="M49" s="241"/>
      <c r="N49" s="69"/>
      <c r="O49" s="74"/>
      <c r="P49" s="74"/>
      <c r="Q49" s="65"/>
      <c r="R49" s="715"/>
      <c r="S49" s="241"/>
      <c r="T49" s="715"/>
      <c r="U49" s="439">
        <v>6</v>
      </c>
      <c r="V49" s="591"/>
      <c r="W49" s="69"/>
      <c r="X49" s="622"/>
      <c r="Y49" s="65"/>
      <c r="Z49" s="715"/>
      <c r="AA49" s="74"/>
      <c r="AB49" s="241"/>
      <c r="AC49" s="294"/>
      <c r="AD49" s="315"/>
      <c r="AE49" s="315"/>
      <c r="AF49" s="241"/>
      <c r="AG49" s="65"/>
      <c r="AH49" s="65"/>
      <c r="AI49" s="74"/>
      <c r="AJ49" s="1054"/>
    </row>
    <row r="50" spans="1:36" s="66" customFormat="1" ht="15" customHeight="1">
      <c r="A50" s="772" t="s">
        <v>635</v>
      </c>
      <c r="B50" s="773" t="s">
        <v>636</v>
      </c>
      <c r="C50" s="774" t="s">
        <v>584</v>
      </c>
      <c r="D50" s="164">
        <v>48</v>
      </c>
      <c r="E50" s="562">
        <f t="shared" si="0"/>
        <v>4</v>
      </c>
      <c r="F50" s="560">
        <f t="shared" si="1"/>
        <v>0</v>
      </c>
      <c r="G50" s="137">
        <f t="shared" si="2"/>
        <v>0</v>
      </c>
      <c r="H50" s="526">
        <f t="shared" si="3"/>
        <v>4</v>
      </c>
      <c r="I50" s="766">
        <f t="shared" si="4"/>
        <v>0</v>
      </c>
      <c r="J50" s="733"/>
      <c r="K50" s="74"/>
      <c r="L50" s="65"/>
      <c r="M50" s="241"/>
      <c r="N50" s="69"/>
      <c r="O50" s="74"/>
      <c r="P50" s="74"/>
      <c r="Q50" s="65"/>
      <c r="R50" s="715">
        <v>4</v>
      </c>
      <c r="S50" s="241"/>
      <c r="T50" s="715"/>
      <c r="U50" s="439"/>
      <c r="V50" s="591"/>
      <c r="W50" s="69"/>
      <c r="X50" s="622"/>
      <c r="Y50" s="65"/>
      <c r="Z50" s="715"/>
      <c r="AA50" s="74"/>
      <c r="AB50" s="241"/>
      <c r="AC50" s="294"/>
      <c r="AD50" s="315"/>
      <c r="AE50" s="315"/>
      <c r="AF50" s="241"/>
      <c r="AG50" s="65"/>
      <c r="AH50" s="65"/>
      <c r="AI50" s="74"/>
      <c r="AJ50" s="1054"/>
    </row>
    <row r="51" spans="1:36" s="66" customFormat="1" ht="15" customHeight="1">
      <c r="A51" s="554" t="s">
        <v>704</v>
      </c>
      <c r="B51" s="551" t="s">
        <v>167</v>
      </c>
      <c r="C51" s="553" t="s">
        <v>703</v>
      </c>
      <c r="D51" s="164">
        <v>49</v>
      </c>
      <c r="E51" s="562">
        <f t="shared" si="0"/>
        <v>2</v>
      </c>
      <c r="F51" s="560">
        <f t="shared" si="1"/>
        <v>0</v>
      </c>
      <c r="G51" s="137">
        <f t="shared" si="2"/>
        <v>0</v>
      </c>
      <c r="H51" s="526">
        <f t="shared" si="3"/>
        <v>2</v>
      </c>
      <c r="I51" s="766">
        <f t="shared" si="4"/>
        <v>0</v>
      </c>
      <c r="J51" s="733"/>
      <c r="K51" s="74"/>
      <c r="L51" s="65"/>
      <c r="M51" s="241"/>
      <c r="N51" s="69"/>
      <c r="O51" s="74"/>
      <c r="P51" s="74"/>
      <c r="Q51" s="65"/>
      <c r="R51" s="715"/>
      <c r="S51" s="241"/>
      <c r="T51" s="715"/>
      <c r="U51" s="439"/>
      <c r="V51" s="591"/>
      <c r="W51" s="69"/>
      <c r="X51" s="622"/>
      <c r="Y51" s="65"/>
      <c r="Z51" s="715">
        <v>2</v>
      </c>
      <c r="AA51" s="74"/>
      <c r="AB51" s="241"/>
      <c r="AC51" s="294"/>
      <c r="AD51" s="315"/>
      <c r="AE51" s="315"/>
      <c r="AF51" s="241"/>
      <c r="AG51" s="65"/>
      <c r="AH51" s="65"/>
      <c r="AI51" s="74"/>
      <c r="AJ51" s="1054"/>
    </row>
    <row r="52" spans="1:36" s="66" customFormat="1" ht="15" customHeight="1">
      <c r="A52" s="554" t="s">
        <v>336</v>
      </c>
      <c r="B52" s="551" t="s">
        <v>33</v>
      </c>
      <c r="C52" s="553" t="s">
        <v>62</v>
      </c>
      <c r="D52" s="164">
        <v>49</v>
      </c>
      <c r="E52" s="562">
        <f t="shared" si="0"/>
        <v>2</v>
      </c>
      <c r="F52" s="560">
        <f t="shared" si="1"/>
        <v>0</v>
      </c>
      <c r="G52" s="137">
        <f t="shared" si="2"/>
        <v>0</v>
      </c>
      <c r="H52" s="526">
        <f t="shared" si="3"/>
        <v>2</v>
      </c>
      <c r="I52" s="766">
        <f t="shared" si="4"/>
        <v>0</v>
      </c>
      <c r="J52" s="733"/>
      <c r="K52" s="74"/>
      <c r="L52" s="65"/>
      <c r="M52" s="241"/>
      <c r="N52" s="69"/>
      <c r="O52" s="74"/>
      <c r="P52" s="74"/>
      <c r="Q52" s="65"/>
      <c r="R52" s="715"/>
      <c r="S52" s="241"/>
      <c r="T52" s="715"/>
      <c r="U52" s="439"/>
      <c r="V52" s="591"/>
      <c r="W52" s="69"/>
      <c r="X52" s="622">
        <v>2</v>
      </c>
      <c r="Y52" s="65"/>
      <c r="Z52" s="715"/>
      <c r="AA52" s="74"/>
      <c r="AB52" s="241"/>
      <c r="AC52" s="294"/>
      <c r="AD52" s="315"/>
      <c r="AE52" s="315"/>
      <c r="AF52" s="241"/>
      <c r="AG52" s="65"/>
      <c r="AH52" s="65"/>
      <c r="AI52" s="74"/>
      <c r="AJ52" s="1054"/>
    </row>
    <row r="53" spans="1:36" s="66" customFormat="1" ht="15" customHeight="1" thickBot="1">
      <c r="A53" s="1049" t="s">
        <v>588</v>
      </c>
      <c r="B53" s="1050" t="s">
        <v>522</v>
      </c>
      <c r="C53" s="1051" t="s">
        <v>575</v>
      </c>
      <c r="D53" s="164">
        <v>49</v>
      </c>
      <c r="E53" s="563">
        <f t="shared" si="0"/>
        <v>2</v>
      </c>
      <c r="F53" s="854">
        <f t="shared" si="1"/>
        <v>2</v>
      </c>
      <c r="G53" s="187">
        <f t="shared" si="2"/>
        <v>0</v>
      </c>
      <c r="H53" s="527">
        <f t="shared" si="3"/>
        <v>0</v>
      </c>
      <c r="I53" s="767">
        <f t="shared" si="4"/>
        <v>0</v>
      </c>
      <c r="J53" s="839"/>
      <c r="K53" s="840"/>
      <c r="L53" s="841"/>
      <c r="M53" s="842"/>
      <c r="N53" s="688"/>
      <c r="O53" s="840">
        <v>2</v>
      </c>
      <c r="P53" s="840"/>
      <c r="Q53" s="841"/>
      <c r="R53" s="843"/>
      <c r="S53" s="842"/>
      <c r="T53" s="843"/>
      <c r="U53" s="813"/>
      <c r="V53" s="689"/>
      <c r="W53" s="688"/>
      <c r="X53" s="686"/>
      <c r="Y53" s="841"/>
      <c r="Z53" s="843"/>
      <c r="AA53" s="840"/>
      <c r="AB53" s="842"/>
      <c r="AC53" s="381"/>
      <c r="AD53" s="414"/>
      <c r="AE53" s="414"/>
      <c r="AF53" s="842"/>
      <c r="AG53" s="841"/>
      <c r="AH53" s="841"/>
      <c r="AI53" s="840"/>
      <c r="AJ53" s="1055"/>
    </row>
    <row r="54" spans="1:8" ht="15">
      <c r="A54" s="59"/>
      <c r="B54" s="8"/>
      <c r="G54" s="143"/>
      <c r="H54" s="143"/>
    </row>
    <row r="55" spans="1:40" s="59" customFormat="1" ht="15">
      <c r="A55" s="52" t="s">
        <v>136</v>
      </c>
      <c r="B55" s="53"/>
      <c r="C55" s="45"/>
      <c r="D55" s="100"/>
      <c r="E55" s="99"/>
      <c r="F55" s="100"/>
      <c r="G55" s="6"/>
      <c r="H55" s="111"/>
      <c r="I55" s="101"/>
      <c r="J55" s="101"/>
      <c r="K55" s="101"/>
      <c r="L55" s="143"/>
      <c r="M55" s="143"/>
      <c r="N55" s="559"/>
      <c r="O55" s="268"/>
      <c r="P55" s="269"/>
      <c r="Q55" s="270"/>
      <c r="R55" s="590"/>
      <c r="S55" s="271"/>
      <c r="T55" s="590"/>
      <c r="U55" s="131"/>
      <c r="V55" s="271"/>
      <c r="W55" s="63"/>
      <c r="X55" s="590"/>
      <c r="Y55" s="322"/>
      <c r="Z55" s="590"/>
      <c r="AA55" s="131"/>
      <c r="AB55" s="272"/>
      <c r="AC55" s="139"/>
      <c r="AD55" s="63"/>
      <c r="AE55" s="7"/>
      <c r="AF55" s="11"/>
      <c r="AG55" s="11"/>
      <c r="AH55" s="141"/>
      <c r="AI55" s="7"/>
      <c r="AJ55" s="11"/>
      <c r="AK55" s="141"/>
      <c r="AL55" s="7"/>
      <c r="AM55" s="11"/>
      <c r="AN55" s="7"/>
    </row>
    <row r="56" spans="1:40" s="59" customFormat="1" ht="15">
      <c r="A56" s="49" t="s">
        <v>632</v>
      </c>
      <c r="B56" s="50"/>
      <c r="C56" s="51"/>
      <c r="D56" s="100"/>
      <c r="E56" s="99"/>
      <c r="F56" s="100"/>
      <c r="G56" s="6"/>
      <c r="H56" s="111"/>
      <c r="I56" s="101"/>
      <c r="J56" s="101"/>
      <c r="K56" s="101"/>
      <c r="L56" s="143"/>
      <c r="M56" s="143"/>
      <c r="N56" s="559"/>
      <c r="O56" s="268"/>
      <c r="P56" s="269"/>
      <c r="Q56" s="270"/>
      <c r="R56" s="590"/>
      <c r="S56" s="271"/>
      <c r="T56" s="590"/>
      <c r="U56" s="131"/>
      <c r="V56" s="271"/>
      <c r="W56" s="63"/>
      <c r="X56" s="590"/>
      <c r="Y56" s="322"/>
      <c r="Z56" s="590"/>
      <c r="AA56" s="131"/>
      <c r="AB56" s="272"/>
      <c r="AC56" s="139"/>
      <c r="AD56" s="63"/>
      <c r="AE56" s="7"/>
      <c r="AF56" s="11"/>
      <c r="AG56" s="11"/>
      <c r="AH56" s="141"/>
      <c r="AI56" s="7"/>
      <c r="AJ56" s="11"/>
      <c r="AK56" s="141"/>
      <c r="AL56" s="7"/>
      <c r="AM56" s="11"/>
      <c r="AN56" s="7"/>
    </row>
    <row r="57" spans="1:2" ht="15">
      <c r="A57" s="59"/>
      <c r="B57" s="8"/>
    </row>
    <row r="58" spans="1:3" ht="15">
      <c r="A58" s="59"/>
      <c r="B58" s="8"/>
      <c r="C58" s="59"/>
    </row>
    <row r="59" spans="1:2" ht="15">
      <c r="A59" s="48"/>
      <c r="B59" s="8"/>
    </row>
    <row r="60" spans="1:2" ht="15">
      <c r="A60" s="59"/>
      <c r="B60" s="8"/>
    </row>
    <row r="61" ht="15">
      <c r="A61" s="132"/>
    </row>
    <row r="62" ht="15">
      <c r="A62" s="133"/>
    </row>
    <row r="63" ht="15">
      <c r="A63" s="59"/>
    </row>
    <row r="64" ht="15">
      <c r="A64" s="59"/>
    </row>
    <row r="65" ht="15">
      <c r="A65" s="5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2" width="9.140625" style="0" customWidth="1"/>
    <col min="3" max="3" width="114.00390625" style="0" customWidth="1"/>
  </cols>
  <sheetData>
    <row r="1" ht="17.25">
      <c r="A1" s="375" t="s">
        <v>225</v>
      </c>
    </row>
    <row r="3" ht="15">
      <c r="A3" s="374" t="s">
        <v>191</v>
      </c>
    </row>
    <row r="4" ht="15">
      <c r="A4" t="s">
        <v>192</v>
      </c>
    </row>
    <row r="5" ht="15">
      <c r="A5" t="s">
        <v>193</v>
      </c>
    </row>
    <row r="6" ht="15">
      <c r="A6" t="s">
        <v>224</v>
      </c>
    </row>
    <row r="8" s="374" customFormat="1" ht="15">
      <c r="A8" s="374" t="s">
        <v>227</v>
      </c>
    </row>
    <row r="10" ht="15">
      <c r="A10" t="s">
        <v>226</v>
      </c>
    </row>
    <row r="11" ht="15">
      <c r="A11" t="s">
        <v>194</v>
      </c>
    </row>
    <row r="12" ht="15">
      <c r="A12" t="s">
        <v>195</v>
      </c>
    </row>
    <row r="13" ht="15">
      <c r="B13" t="s">
        <v>196</v>
      </c>
    </row>
    <row r="14" ht="15">
      <c r="B14" t="s">
        <v>197</v>
      </c>
    </row>
    <row r="15" ht="15">
      <c r="B15" t="s">
        <v>198</v>
      </c>
    </row>
    <row r="16" ht="15">
      <c r="B16" t="s">
        <v>199</v>
      </c>
    </row>
    <row r="17" ht="15">
      <c r="B17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2" ht="15">
      <c r="A32" t="s">
        <v>211</v>
      </c>
    </row>
    <row r="33" ht="15">
      <c r="A33" t="s">
        <v>212</v>
      </c>
    </row>
    <row r="35" ht="15">
      <c r="A35" t="s">
        <v>213</v>
      </c>
    </row>
    <row r="36" ht="15">
      <c r="A36" t="s">
        <v>130</v>
      </c>
    </row>
    <row r="37" ht="15">
      <c r="A37" t="s">
        <v>214</v>
      </c>
    </row>
    <row r="38" ht="15">
      <c r="A38" t="s">
        <v>131</v>
      </c>
    </row>
    <row r="40" ht="15">
      <c r="A40" t="s">
        <v>215</v>
      </c>
    </row>
    <row r="41" ht="15">
      <c r="A41" t="s">
        <v>216</v>
      </c>
    </row>
    <row r="43" ht="15">
      <c r="A43" t="s">
        <v>217</v>
      </c>
    </row>
    <row r="44" ht="15">
      <c r="A44" t="s">
        <v>218</v>
      </c>
    </row>
    <row r="46" ht="15">
      <c r="A46" t="s">
        <v>219</v>
      </c>
    </row>
    <row r="47" ht="15">
      <c r="A47" t="s">
        <v>220</v>
      </c>
    </row>
    <row r="48" ht="15">
      <c r="A48" t="s">
        <v>228</v>
      </c>
    </row>
    <row r="50" ht="15">
      <c r="A50" t="s">
        <v>221</v>
      </c>
    </row>
    <row r="51" ht="15">
      <c r="A51" t="s">
        <v>222</v>
      </c>
    </row>
    <row r="52" ht="15">
      <c r="A52" t="s">
        <v>223</v>
      </c>
    </row>
    <row r="54" ht="15">
      <c r="A54" s="374" t="s">
        <v>229</v>
      </c>
    </row>
    <row r="55" ht="15">
      <c r="A55" t="s">
        <v>230</v>
      </c>
    </row>
    <row r="56" ht="15">
      <c r="A56" t="s">
        <v>174</v>
      </c>
    </row>
    <row r="57" ht="15">
      <c r="A57" t="s">
        <v>175</v>
      </c>
    </row>
    <row r="58" ht="15">
      <c r="B58" t="s">
        <v>176</v>
      </c>
    </row>
    <row r="59" ht="15">
      <c r="C59" t="s">
        <v>177</v>
      </c>
    </row>
    <row r="60" ht="15">
      <c r="C60" t="s">
        <v>231</v>
      </c>
    </row>
    <row r="61" ht="15">
      <c r="C61" t="s">
        <v>178</v>
      </c>
    </row>
    <row r="62" ht="15">
      <c r="B62" t="s">
        <v>179</v>
      </c>
    </row>
    <row r="63" ht="15">
      <c r="C63" t="s">
        <v>180</v>
      </c>
    </row>
    <row r="64" ht="15">
      <c r="C64" t="s">
        <v>181</v>
      </c>
    </row>
    <row r="65" ht="15">
      <c r="C65" t="s">
        <v>182</v>
      </c>
    </row>
    <row r="67" ht="15">
      <c r="A67" s="374" t="s">
        <v>127</v>
      </c>
    </row>
    <row r="68" ht="15">
      <c r="A68" t="s">
        <v>122</v>
      </c>
    </row>
    <row r="69" ht="15">
      <c r="A69" t="s">
        <v>183</v>
      </c>
    </row>
    <row r="70" ht="15">
      <c r="A70" t="s">
        <v>123</v>
      </c>
    </row>
    <row r="72" ht="15">
      <c r="A72" t="s">
        <v>184</v>
      </c>
    </row>
    <row r="73" ht="15">
      <c r="A73" t="s">
        <v>185</v>
      </c>
    </row>
    <row r="74" ht="15">
      <c r="B74" t="s">
        <v>124</v>
      </c>
    </row>
    <row r="75" ht="15">
      <c r="B75" t="s">
        <v>186</v>
      </c>
    </row>
    <row r="76" ht="15">
      <c r="B76" t="s">
        <v>187</v>
      </c>
    </row>
    <row r="77" ht="15">
      <c r="B77" t="s">
        <v>188</v>
      </c>
    </row>
    <row r="78" ht="15">
      <c r="B78" t="s">
        <v>189</v>
      </c>
    </row>
    <row r="79" ht="15">
      <c r="B79" t="s">
        <v>125</v>
      </c>
    </row>
    <row r="80" ht="15">
      <c r="B80" t="s">
        <v>128</v>
      </c>
    </row>
    <row r="82" ht="15">
      <c r="A82" t="s">
        <v>190</v>
      </c>
    </row>
    <row r="83" ht="15">
      <c r="A83" t="s">
        <v>185</v>
      </c>
    </row>
    <row r="84" ht="15">
      <c r="B84" t="s">
        <v>124</v>
      </c>
    </row>
    <row r="85" ht="15">
      <c r="B85" t="s">
        <v>129</v>
      </c>
    </row>
    <row r="86" ht="15">
      <c r="B86" t="s">
        <v>232</v>
      </c>
    </row>
    <row r="87" ht="15">
      <c r="B87" t="s">
        <v>126</v>
      </c>
    </row>
    <row r="88" ht="15">
      <c r="B88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3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F4" sqref="F4"/>
    </sheetView>
  </sheetViews>
  <sheetFormatPr defaultColWidth="9.140625" defaultRowHeight="15"/>
  <cols>
    <col min="1" max="1" width="16.57421875" style="18" customWidth="1"/>
    <col min="2" max="2" width="11.28125" style="18" customWidth="1"/>
    <col min="3" max="3" width="40.140625" style="58" customWidth="1"/>
    <col min="4" max="4" width="4.140625" style="59" customWidth="1"/>
    <col min="5" max="5" width="6.421875" style="9" customWidth="1"/>
    <col min="6" max="6" width="5.7109375" style="37" customWidth="1"/>
    <col min="7" max="8" width="5.8515625" style="17" customWidth="1"/>
    <col min="9" max="9" width="5.28125" style="17" customWidth="1"/>
    <col min="10" max="10" width="4.28125" style="17" customWidth="1"/>
    <col min="11" max="11" width="4.28125" style="11" customWidth="1"/>
    <col min="12" max="13" width="4.8515625" style="141" customWidth="1"/>
    <col min="14" max="14" width="4.28125" style="7" customWidth="1"/>
    <col min="15" max="15" width="4.28125" style="559" customWidth="1"/>
    <col min="16" max="16" width="4.28125" style="268" customWidth="1"/>
    <col min="17" max="17" width="4.28125" style="269" customWidth="1"/>
    <col min="18" max="18" width="4.28125" style="270" customWidth="1"/>
    <col min="19" max="19" width="4.28125" style="271" customWidth="1"/>
    <col min="20" max="21" width="4.28125" style="131" customWidth="1"/>
    <col min="22" max="22" width="4.28125" style="271" customWidth="1"/>
    <col min="23" max="23" width="4.28125" style="590" customWidth="1"/>
    <col min="24" max="24" width="4.28125" style="322" customWidth="1"/>
    <col min="25" max="25" width="4.28125" style="590" customWidth="1"/>
    <col min="26" max="26" width="4.28125" style="131" customWidth="1"/>
    <col min="27" max="27" width="4.28125" style="415" customWidth="1"/>
    <col min="28" max="28" width="4.140625" style="59" customWidth="1"/>
    <col min="29" max="29" width="4.28125" style="966" customWidth="1"/>
    <col min="30" max="30" width="4.28125" style="1092" customWidth="1"/>
    <col min="31" max="31" width="4.28125" style="590" customWidth="1"/>
    <col min="32" max="32" width="4.28125" style="131" customWidth="1"/>
    <col min="33" max="33" width="4.28125" style="322" customWidth="1"/>
    <col min="34" max="34" width="4.28125" style="141" customWidth="1"/>
    <col min="35" max="35" width="4.28125" style="7" customWidth="1"/>
    <col min="36" max="37" width="4.28125" style="11" customWidth="1"/>
    <col min="38" max="38" width="4.28125" style="141" customWidth="1"/>
    <col min="39" max="39" width="4.28125" style="7" customWidth="1"/>
    <col min="40" max="40" width="4.28125" style="11" customWidth="1"/>
    <col min="41" max="41" width="4.28125" style="7" customWidth="1"/>
    <col min="42" max="16384" width="9.140625" style="59" customWidth="1"/>
  </cols>
  <sheetData>
    <row r="1" spans="1:41" s="105" customFormat="1" ht="154.5" customHeight="1">
      <c r="A1" s="166" t="s">
        <v>264</v>
      </c>
      <c r="B1" s="167" t="s">
        <v>20</v>
      </c>
      <c r="C1" s="246" t="s">
        <v>1</v>
      </c>
      <c r="D1" s="162" t="s">
        <v>2</v>
      </c>
      <c r="E1" s="145" t="s">
        <v>265</v>
      </c>
      <c r="F1" s="382" t="s">
        <v>14</v>
      </c>
      <c r="G1" s="389" t="s">
        <v>271</v>
      </c>
      <c r="H1" s="397" t="s">
        <v>272</v>
      </c>
      <c r="I1" s="179" t="s">
        <v>97</v>
      </c>
      <c r="J1" s="397" t="s">
        <v>273</v>
      </c>
      <c r="K1" s="147" t="s">
        <v>266</v>
      </c>
      <c r="L1" s="148" t="s">
        <v>267</v>
      </c>
      <c r="M1" s="523" t="s">
        <v>269</v>
      </c>
      <c r="N1" s="185" t="s">
        <v>268</v>
      </c>
      <c r="O1" s="530" t="s">
        <v>101</v>
      </c>
      <c r="P1" s="155" t="s">
        <v>102</v>
      </c>
      <c r="Q1" s="156" t="s">
        <v>103</v>
      </c>
      <c r="R1" s="232" t="s">
        <v>111</v>
      </c>
      <c r="S1" s="158" t="s">
        <v>104</v>
      </c>
      <c r="T1" s="159" t="s">
        <v>105</v>
      </c>
      <c r="U1" s="157" t="s">
        <v>528</v>
      </c>
      <c r="V1" s="160" t="s">
        <v>106</v>
      </c>
      <c r="W1" s="524" t="s">
        <v>107</v>
      </c>
      <c r="X1" s="161" t="s">
        <v>112</v>
      </c>
      <c r="Y1" s="525" t="s">
        <v>108</v>
      </c>
      <c r="Z1" s="159" t="s">
        <v>109</v>
      </c>
      <c r="AA1" s="161" t="s">
        <v>637</v>
      </c>
      <c r="AB1" s="231" t="s">
        <v>119</v>
      </c>
      <c r="AC1" s="525" t="s">
        <v>529</v>
      </c>
      <c r="AD1" s="231" t="s">
        <v>698</v>
      </c>
      <c r="AE1" s="525" t="s">
        <v>530</v>
      </c>
      <c r="AF1" s="159" t="s">
        <v>110</v>
      </c>
      <c r="AG1" s="161" t="s">
        <v>113</v>
      </c>
      <c r="AH1" s="158" t="s">
        <v>116</v>
      </c>
      <c r="AI1" s="159" t="s">
        <v>115</v>
      </c>
      <c r="AJ1" s="525" t="s">
        <v>114</v>
      </c>
      <c r="AK1" s="161" t="s">
        <v>251</v>
      </c>
      <c r="AL1" s="158" t="s">
        <v>117</v>
      </c>
      <c r="AM1" s="159" t="s">
        <v>531</v>
      </c>
      <c r="AN1" s="525" t="s">
        <v>118</v>
      </c>
      <c r="AO1" s="1052" t="s">
        <v>532</v>
      </c>
    </row>
    <row r="2" spans="1:41" ht="15">
      <c r="A2" s="378"/>
      <c r="B2" s="379"/>
      <c r="C2" s="384"/>
      <c r="D2" s="233"/>
      <c r="E2" s="234"/>
      <c r="F2" s="383"/>
      <c r="G2" s="390"/>
      <c r="H2" s="398"/>
      <c r="I2" s="380"/>
      <c r="J2" s="734"/>
      <c r="K2" s="376"/>
      <c r="L2" s="235"/>
      <c r="M2" s="522"/>
      <c r="N2" s="236"/>
      <c r="O2" s="635"/>
      <c r="P2" s="552"/>
      <c r="Q2" s="555"/>
      <c r="R2" s="556"/>
      <c r="S2" s="238"/>
      <c r="T2" s="239"/>
      <c r="U2" s="239"/>
      <c r="V2" s="778"/>
      <c r="W2" s="799"/>
      <c r="X2" s="816"/>
      <c r="Y2" s="799"/>
      <c r="Z2" s="239"/>
      <c r="AA2" s="816"/>
      <c r="AB2" s="4"/>
      <c r="AC2" s="1183"/>
      <c r="AD2" s="778"/>
      <c r="AE2" s="799"/>
      <c r="AF2" s="239"/>
      <c r="AG2" s="816"/>
      <c r="AH2" s="240"/>
      <c r="AI2" s="237"/>
      <c r="AJ2" s="237"/>
      <c r="AK2" s="235"/>
      <c r="AL2" s="240"/>
      <c r="AM2" s="240"/>
      <c r="AN2" s="237"/>
      <c r="AO2" s="1056"/>
    </row>
    <row r="3" spans="1:42" s="405" customFormat="1" ht="15">
      <c r="A3" s="747" t="s">
        <v>318</v>
      </c>
      <c r="B3" s="748" t="s">
        <v>44</v>
      </c>
      <c r="C3" s="749" t="s">
        <v>5</v>
      </c>
      <c r="D3" s="645">
        <v>1</v>
      </c>
      <c r="E3" s="674">
        <f aca="true" t="shared" si="0" ref="E3:E33">K3+L3+M3+N3</f>
        <v>100</v>
      </c>
      <c r="F3" s="394">
        <f aca="true" t="shared" si="1" ref="F3:F8">G3+I3+K3+M3+20</f>
        <v>106</v>
      </c>
      <c r="G3" s="391"/>
      <c r="H3" s="399"/>
      <c r="I3" s="183">
        <v>31</v>
      </c>
      <c r="J3" s="428">
        <v>6</v>
      </c>
      <c r="K3" s="152">
        <f aca="true" t="shared" si="2" ref="K3:K33">P3+T3+U3+Z3+AF3+AI3+AM3+AO3</f>
        <v>24</v>
      </c>
      <c r="L3" s="137">
        <f aca="true" t="shared" si="3" ref="L3:L33">R3+X3+AA3+AG3+AK3</f>
        <v>35</v>
      </c>
      <c r="M3" s="526">
        <f aca="true" t="shared" si="4" ref="M3:M33">O3+W3+Y3+AC3+AE3+AJ3+AN3</f>
        <v>31</v>
      </c>
      <c r="N3" s="153">
        <f aca="true" t="shared" si="5" ref="N3:N33">S3+Q3+V3+AD3+AH3+AL3+AB3</f>
        <v>10</v>
      </c>
      <c r="O3" s="557">
        <v>15</v>
      </c>
      <c r="P3" s="76">
        <v>12</v>
      </c>
      <c r="Q3" s="67">
        <v>10</v>
      </c>
      <c r="R3" s="242">
        <v>15</v>
      </c>
      <c r="S3" s="69"/>
      <c r="T3" s="76"/>
      <c r="U3" s="76"/>
      <c r="V3" s="67"/>
      <c r="W3" s="716"/>
      <c r="X3" s="242"/>
      <c r="Y3" s="716">
        <v>15</v>
      </c>
      <c r="Z3" s="439">
        <v>12</v>
      </c>
      <c r="AA3" s="591">
        <v>20</v>
      </c>
      <c r="AB3" s="67"/>
      <c r="AC3" s="622"/>
      <c r="AD3" s="65"/>
      <c r="AE3" s="716">
        <v>1</v>
      </c>
      <c r="AF3" s="76"/>
      <c r="AG3" s="242"/>
      <c r="AH3" s="250"/>
      <c r="AI3" s="249"/>
      <c r="AJ3" s="249"/>
      <c r="AK3" s="242"/>
      <c r="AL3" s="67"/>
      <c r="AM3" s="67"/>
      <c r="AN3" s="76"/>
      <c r="AO3" s="918"/>
      <c r="AP3" s="66"/>
    </row>
    <row r="4" spans="1:42" s="405" customFormat="1" ht="15">
      <c r="A4" s="741" t="s">
        <v>277</v>
      </c>
      <c r="B4" s="742" t="s">
        <v>143</v>
      </c>
      <c r="C4" s="743" t="s">
        <v>51</v>
      </c>
      <c r="D4" s="645">
        <v>2</v>
      </c>
      <c r="E4" s="674">
        <f t="shared" si="0"/>
        <v>76</v>
      </c>
      <c r="F4" s="393">
        <f t="shared" si="1"/>
        <v>48</v>
      </c>
      <c r="G4" s="391"/>
      <c r="H4" s="401"/>
      <c r="I4" s="183"/>
      <c r="J4" s="427"/>
      <c r="K4" s="152">
        <f t="shared" si="2"/>
        <v>20</v>
      </c>
      <c r="L4" s="137">
        <f t="shared" si="3"/>
        <v>21</v>
      </c>
      <c r="M4" s="526">
        <f t="shared" si="4"/>
        <v>8</v>
      </c>
      <c r="N4" s="186">
        <f t="shared" si="5"/>
        <v>27</v>
      </c>
      <c r="O4" s="557">
        <v>8</v>
      </c>
      <c r="P4" s="76"/>
      <c r="Q4" s="67"/>
      <c r="R4" s="242">
        <v>6</v>
      </c>
      <c r="S4" s="69"/>
      <c r="T4" s="76"/>
      <c r="U4" s="76"/>
      <c r="V4" s="67"/>
      <c r="W4" s="716"/>
      <c r="X4" s="242"/>
      <c r="Y4" s="716"/>
      <c r="Z4" s="76"/>
      <c r="AA4" s="591"/>
      <c r="AB4" s="65">
        <v>12</v>
      </c>
      <c r="AC4" s="622"/>
      <c r="AD4" s="69">
        <v>15</v>
      </c>
      <c r="AE4" s="715"/>
      <c r="AF4" s="76">
        <v>20</v>
      </c>
      <c r="AG4" s="242">
        <v>15</v>
      </c>
      <c r="AH4" s="251"/>
      <c r="AI4" s="250"/>
      <c r="AJ4" s="249"/>
      <c r="AK4" s="249"/>
      <c r="AL4" s="251"/>
      <c r="AM4" s="250"/>
      <c r="AN4" s="249"/>
      <c r="AO4" s="1057"/>
      <c r="AP4" s="330"/>
    </row>
    <row r="5" spans="1:42" s="405" customFormat="1" ht="15">
      <c r="A5" s="172" t="s">
        <v>354</v>
      </c>
      <c r="B5" s="71" t="s">
        <v>6</v>
      </c>
      <c r="C5" s="386" t="s">
        <v>53</v>
      </c>
      <c r="D5" s="645">
        <v>3</v>
      </c>
      <c r="E5" s="674">
        <f t="shared" si="0"/>
        <v>75</v>
      </c>
      <c r="F5" s="393">
        <f t="shared" si="1"/>
        <v>54</v>
      </c>
      <c r="G5" s="391"/>
      <c r="H5" s="401"/>
      <c r="I5" s="183">
        <v>2</v>
      </c>
      <c r="J5" s="427"/>
      <c r="K5" s="152">
        <f t="shared" si="2"/>
        <v>12</v>
      </c>
      <c r="L5" s="137">
        <f t="shared" si="3"/>
        <v>20</v>
      </c>
      <c r="M5" s="526">
        <f t="shared" si="4"/>
        <v>20</v>
      </c>
      <c r="N5" s="186">
        <f t="shared" si="5"/>
        <v>23</v>
      </c>
      <c r="O5" s="557"/>
      <c r="P5" s="76"/>
      <c r="Q5" s="67"/>
      <c r="R5" s="242"/>
      <c r="S5" s="69">
        <v>15</v>
      </c>
      <c r="T5" s="76">
        <v>12</v>
      </c>
      <c r="U5" s="76"/>
      <c r="V5" s="67">
        <v>8</v>
      </c>
      <c r="W5" s="716">
        <v>20</v>
      </c>
      <c r="X5" s="242">
        <v>20</v>
      </c>
      <c r="Y5" s="716"/>
      <c r="Z5" s="76"/>
      <c r="AA5" s="591"/>
      <c r="AB5" s="65"/>
      <c r="AC5" s="622"/>
      <c r="AD5" s="69"/>
      <c r="AE5" s="715"/>
      <c r="AF5" s="76"/>
      <c r="AG5" s="242"/>
      <c r="AH5" s="251"/>
      <c r="AI5" s="250"/>
      <c r="AJ5" s="249"/>
      <c r="AK5" s="249"/>
      <c r="AL5" s="251"/>
      <c r="AM5" s="250"/>
      <c r="AN5" s="249"/>
      <c r="AO5" s="1057"/>
      <c r="AP5" s="330"/>
    </row>
    <row r="6" spans="1:42" s="405" customFormat="1" ht="15">
      <c r="A6" s="741" t="s">
        <v>380</v>
      </c>
      <c r="B6" s="742" t="s">
        <v>50</v>
      </c>
      <c r="C6" s="753" t="s">
        <v>51</v>
      </c>
      <c r="D6" s="645">
        <v>4</v>
      </c>
      <c r="E6" s="674">
        <f t="shared" si="0"/>
        <v>70</v>
      </c>
      <c r="F6" s="394">
        <f t="shared" si="1"/>
        <v>38</v>
      </c>
      <c r="G6" s="391"/>
      <c r="H6" s="401"/>
      <c r="I6" s="183"/>
      <c r="J6" s="427"/>
      <c r="K6" s="152">
        <f t="shared" si="2"/>
        <v>14</v>
      </c>
      <c r="L6" s="137">
        <f t="shared" si="3"/>
        <v>28</v>
      </c>
      <c r="M6" s="526">
        <f t="shared" si="4"/>
        <v>4</v>
      </c>
      <c r="N6" s="186">
        <f t="shared" si="5"/>
        <v>24</v>
      </c>
      <c r="O6" s="622">
        <v>4</v>
      </c>
      <c r="P6" s="439">
        <v>4</v>
      </c>
      <c r="Q6" s="69">
        <v>20</v>
      </c>
      <c r="R6" s="591">
        <v>20</v>
      </c>
      <c r="S6" s="69">
        <v>4</v>
      </c>
      <c r="T6" s="74"/>
      <c r="U6" s="74"/>
      <c r="V6" s="65"/>
      <c r="W6" s="715"/>
      <c r="X6" s="241"/>
      <c r="Y6" s="715"/>
      <c r="Z6" s="439">
        <v>10</v>
      </c>
      <c r="AA6" s="591">
        <v>8</v>
      </c>
      <c r="AB6" s="65"/>
      <c r="AC6" s="622"/>
      <c r="AD6" s="65"/>
      <c r="AE6" s="715"/>
      <c r="AF6" s="74"/>
      <c r="AG6" s="241"/>
      <c r="AH6" s="294"/>
      <c r="AI6" s="315"/>
      <c r="AJ6" s="315"/>
      <c r="AK6" s="241"/>
      <c r="AL6" s="65"/>
      <c r="AM6" s="65"/>
      <c r="AN6" s="74"/>
      <c r="AO6" s="1054"/>
      <c r="AP6" s="66"/>
    </row>
    <row r="7" spans="1:42" s="405" customFormat="1" ht="15">
      <c r="A7" s="750" t="s">
        <v>558</v>
      </c>
      <c r="B7" s="751" t="s">
        <v>559</v>
      </c>
      <c r="C7" s="752" t="s">
        <v>560</v>
      </c>
      <c r="D7" s="645">
        <v>5</v>
      </c>
      <c r="E7" s="674">
        <f t="shared" si="0"/>
        <v>63</v>
      </c>
      <c r="F7" s="394">
        <f t="shared" si="1"/>
        <v>32</v>
      </c>
      <c r="G7" s="391"/>
      <c r="H7" s="401"/>
      <c r="I7" s="183"/>
      <c r="J7" s="427"/>
      <c r="K7" s="152">
        <f t="shared" si="2"/>
        <v>4</v>
      </c>
      <c r="L7" s="137">
        <f t="shared" si="3"/>
        <v>25</v>
      </c>
      <c r="M7" s="526">
        <f t="shared" si="4"/>
        <v>8</v>
      </c>
      <c r="N7" s="186">
        <f t="shared" si="5"/>
        <v>26</v>
      </c>
      <c r="O7" s="622"/>
      <c r="P7" s="439"/>
      <c r="Q7" s="69"/>
      <c r="R7" s="591"/>
      <c r="S7" s="69">
        <v>6</v>
      </c>
      <c r="T7" s="74">
        <v>4</v>
      </c>
      <c r="U7" s="74"/>
      <c r="V7" s="65">
        <v>20</v>
      </c>
      <c r="W7" s="715">
        <v>8</v>
      </c>
      <c r="X7" s="241">
        <v>25</v>
      </c>
      <c r="Y7" s="715"/>
      <c r="Z7" s="439"/>
      <c r="AA7" s="591"/>
      <c r="AB7" s="65"/>
      <c r="AC7" s="622"/>
      <c r="AD7" s="65"/>
      <c r="AE7" s="715"/>
      <c r="AF7" s="74"/>
      <c r="AG7" s="241"/>
      <c r="AH7" s="294"/>
      <c r="AI7" s="315"/>
      <c r="AJ7" s="315"/>
      <c r="AK7" s="241"/>
      <c r="AL7" s="65"/>
      <c r="AM7" s="65"/>
      <c r="AN7" s="74"/>
      <c r="AO7" s="1054"/>
      <c r="AP7" s="66"/>
    </row>
    <row r="8" spans="1:42" s="405" customFormat="1" ht="15">
      <c r="A8" s="171" t="s">
        <v>360</v>
      </c>
      <c r="B8" s="68" t="s">
        <v>29</v>
      </c>
      <c r="C8" s="385" t="s">
        <v>51</v>
      </c>
      <c r="D8" s="645">
        <v>6</v>
      </c>
      <c r="E8" s="674">
        <f t="shared" si="0"/>
        <v>60</v>
      </c>
      <c r="F8" s="393">
        <f t="shared" si="1"/>
        <v>44</v>
      </c>
      <c r="G8" s="391"/>
      <c r="H8" s="401"/>
      <c r="I8" s="183"/>
      <c r="J8" s="427"/>
      <c r="K8" s="152">
        <f t="shared" si="2"/>
        <v>14</v>
      </c>
      <c r="L8" s="137">
        <f t="shared" si="3"/>
        <v>16</v>
      </c>
      <c r="M8" s="526">
        <f t="shared" si="4"/>
        <v>10</v>
      </c>
      <c r="N8" s="186">
        <f t="shared" si="5"/>
        <v>20</v>
      </c>
      <c r="O8" s="622"/>
      <c r="P8" s="439"/>
      <c r="Q8" s="69"/>
      <c r="R8" s="591"/>
      <c r="S8" s="69"/>
      <c r="T8" s="439"/>
      <c r="U8" s="439"/>
      <c r="V8" s="69"/>
      <c r="W8" s="803"/>
      <c r="X8" s="591"/>
      <c r="Y8" s="803">
        <v>10</v>
      </c>
      <c r="Z8" s="439">
        <v>4</v>
      </c>
      <c r="AA8" s="591">
        <v>10</v>
      </c>
      <c r="AB8" s="65"/>
      <c r="AC8" s="622"/>
      <c r="AD8" s="69">
        <v>20</v>
      </c>
      <c r="AE8" s="803"/>
      <c r="AF8" s="439">
        <v>10</v>
      </c>
      <c r="AG8" s="591">
        <v>6</v>
      </c>
      <c r="AH8" s="317"/>
      <c r="AI8" s="316"/>
      <c r="AJ8" s="318"/>
      <c r="AK8" s="318"/>
      <c r="AL8" s="317"/>
      <c r="AM8" s="316"/>
      <c r="AN8" s="318"/>
      <c r="AO8" s="1058"/>
      <c r="AP8" s="404"/>
    </row>
    <row r="9" spans="1:42" s="405" customFormat="1" ht="15">
      <c r="A9" s="171" t="s">
        <v>356</v>
      </c>
      <c r="B9" s="68" t="s">
        <v>65</v>
      </c>
      <c r="C9" s="385" t="s">
        <v>53</v>
      </c>
      <c r="D9" s="645">
        <v>7</v>
      </c>
      <c r="E9" s="674">
        <f t="shared" si="0"/>
        <v>49</v>
      </c>
      <c r="F9" s="394">
        <f>G9+H9+I9+J9+K9+M9+N9</f>
        <v>47</v>
      </c>
      <c r="G9" s="391"/>
      <c r="H9" s="399"/>
      <c r="I9" s="183"/>
      <c r="J9" s="428"/>
      <c r="K9" s="152">
        <f t="shared" si="2"/>
        <v>10</v>
      </c>
      <c r="L9" s="137">
        <f t="shared" si="3"/>
        <v>2</v>
      </c>
      <c r="M9" s="526">
        <f t="shared" si="4"/>
        <v>27</v>
      </c>
      <c r="N9" s="153">
        <f t="shared" si="5"/>
        <v>10</v>
      </c>
      <c r="O9" s="622"/>
      <c r="P9" s="439">
        <v>10</v>
      </c>
      <c r="Q9" s="69"/>
      <c r="R9" s="591"/>
      <c r="S9" s="69">
        <v>10</v>
      </c>
      <c r="T9" s="439"/>
      <c r="U9" s="439"/>
      <c r="V9" s="69"/>
      <c r="W9" s="803"/>
      <c r="X9" s="591"/>
      <c r="Y9" s="803">
        <v>4</v>
      </c>
      <c r="Z9" s="439"/>
      <c r="AA9" s="591">
        <v>2</v>
      </c>
      <c r="AB9" s="65"/>
      <c r="AC9" s="622">
        <v>15</v>
      </c>
      <c r="AD9" s="69"/>
      <c r="AE9" s="803">
        <v>8</v>
      </c>
      <c r="AF9" s="439"/>
      <c r="AG9" s="591"/>
      <c r="AH9" s="317"/>
      <c r="AI9" s="316"/>
      <c r="AJ9" s="318"/>
      <c r="AK9" s="318"/>
      <c r="AL9" s="317"/>
      <c r="AM9" s="316"/>
      <c r="AN9" s="318"/>
      <c r="AO9" s="1058"/>
      <c r="AP9" s="404"/>
    </row>
    <row r="10" spans="1:42" s="405" customFormat="1" ht="15">
      <c r="A10" s="171" t="s">
        <v>705</v>
      </c>
      <c r="B10" s="68" t="s">
        <v>236</v>
      </c>
      <c r="C10" s="385" t="s">
        <v>706</v>
      </c>
      <c r="D10" s="645">
        <v>8</v>
      </c>
      <c r="E10" s="674">
        <f t="shared" si="0"/>
        <v>39</v>
      </c>
      <c r="F10" s="394">
        <f>G10+H10+I10+J10+K10+M10+N10</f>
        <v>24</v>
      </c>
      <c r="G10" s="391"/>
      <c r="H10" s="399"/>
      <c r="I10" s="183"/>
      <c r="J10" s="428"/>
      <c r="K10" s="152">
        <f t="shared" si="2"/>
        <v>12</v>
      </c>
      <c r="L10" s="137">
        <f t="shared" si="3"/>
        <v>15</v>
      </c>
      <c r="M10" s="526">
        <f t="shared" si="4"/>
        <v>12</v>
      </c>
      <c r="N10" s="153">
        <f t="shared" si="5"/>
        <v>0</v>
      </c>
      <c r="O10" s="622"/>
      <c r="P10" s="439"/>
      <c r="Q10" s="69"/>
      <c r="R10" s="591"/>
      <c r="S10" s="69"/>
      <c r="T10" s="74"/>
      <c r="U10" s="74"/>
      <c r="V10" s="65"/>
      <c r="W10" s="715"/>
      <c r="X10" s="241"/>
      <c r="Y10" s="715"/>
      <c r="Z10" s="439"/>
      <c r="AA10" s="591"/>
      <c r="AB10" s="65"/>
      <c r="AC10" s="622"/>
      <c r="AD10" s="65"/>
      <c r="AE10" s="715">
        <v>12</v>
      </c>
      <c r="AF10" s="74">
        <v>12</v>
      </c>
      <c r="AG10" s="241">
        <v>15</v>
      </c>
      <c r="AH10" s="294"/>
      <c r="AI10" s="315"/>
      <c r="AJ10" s="315"/>
      <c r="AK10" s="241"/>
      <c r="AL10" s="65"/>
      <c r="AM10" s="65"/>
      <c r="AN10" s="74"/>
      <c r="AO10" s="1054"/>
      <c r="AP10" s="66"/>
    </row>
    <row r="11" spans="1:42" s="405" customFormat="1" ht="15">
      <c r="A11" s="780" t="s">
        <v>596</v>
      </c>
      <c r="B11" s="781" t="s">
        <v>597</v>
      </c>
      <c r="C11" s="782" t="s">
        <v>598</v>
      </c>
      <c r="D11" s="645">
        <v>8</v>
      </c>
      <c r="E11" s="674">
        <f t="shared" si="0"/>
        <v>39</v>
      </c>
      <c r="F11" s="394">
        <f>G11+H11+I11+J11+K11+M11+N11</f>
        <v>24</v>
      </c>
      <c r="G11" s="391"/>
      <c r="H11" s="399"/>
      <c r="I11" s="183"/>
      <c r="J11" s="428"/>
      <c r="K11" s="152">
        <f t="shared" si="2"/>
        <v>0</v>
      </c>
      <c r="L11" s="137">
        <f t="shared" si="3"/>
        <v>15</v>
      </c>
      <c r="M11" s="526">
        <f t="shared" si="4"/>
        <v>12</v>
      </c>
      <c r="N11" s="153">
        <f t="shared" si="5"/>
        <v>12</v>
      </c>
      <c r="O11" s="557"/>
      <c r="P11" s="76"/>
      <c r="Q11" s="67"/>
      <c r="R11" s="242"/>
      <c r="S11" s="69"/>
      <c r="T11" s="76"/>
      <c r="U11" s="76"/>
      <c r="V11" s="67">
        <v>12</v>
      </c>
      <c r="W11" s="716">
        <v>12</v>
      </c>
      <c r="X11" s="242">
        <v>15</v>
      </c>
      <c r="Y11" s="716"/>
      <c r="Z11" s="439"/>
      <c r="AA11" s="591"/>
      <c r="AB11" s="67"/>
      <c r="AC11" s="622"/>
      <c r="AD11" s="65"/>
      <c r="AE11" s="716"/>
      <c r="AF11" s="76"/>
      <c r="AG11" s="242"/>
      <c r="AH11" s="250"/>
      <c r="AI11" s="249"/>
      <c r="AJ11" s="249"/>
      <c r="AK11" s="242"/>
      <c r="AL11" s="67"/>
      <c r="AM11" s="67"/>
      <c r="AN11" s="76"/>
      <c r="AO11" s="918"/>
      <c r="AP11" s="66"/>
    </row>
    <row r="12" spans="1:42" s="405" customFormat="1" ht="15">
      <c r="A12" s="747" t="s">
        <v>546</v>
      </c>
      <c r="B12" s="748" t="s">
        <v>547</v>
      </c>
      <c r="C12" s="749" t="s">
        <v>62</v>
      </c>
      <c r="D12" s="645">
        <v>10</v>
      </c>
      <c r="E12" s="674">
        <f t="shared" si="0"/>
        <v>28</v>
      </c>
      <c r="F12" s="393">
        <f>G12+I12+K12+M12+20</f>
        <v>53</v>
      </c>
      <c r="G12" s="391"/>
      <c r="H12" s="401"/>
      <c r="I12" s="183">
        <v>31</v>
      </c>
      <c r="J12" s="427">
        <v>6</v>
      </c>
      <c r="K12" s="152">
        <f t="shared" si="2"/>
        <v>2</v>
      </c>
      <c r="L12" s="137">
        <f t="shared" si="3"/>
        <v>0</v>
      </c>
      <c r="M12" s="526">
        <f t="shared" si="4"/>
        <v>0</v>
      </c>
      <c r="N12" s="186">
        <f t="shared" si="5"/>
        <v>26</v>
      </c>
      <c r="O12" s="557"/>
      <c r="P12" s="76"/>
      <c r="Q12" s="67"/>
      <c r="R12" s="242"/>
      <c r="S12" s="69"/>
      <c r="T12" s="76"/>
      <c r="U12" s="76"/>
      <c r="V12" s="67"/>
      <c r="W12" s="716"/>
      <c r="X12" s="242"/>
      <c r="Y12" s="716"/>
      <c r="Z12" s="439">
        <v>2</v>
      </c>
      <c r="AA12" s="591"/>
      <c r="AB12" s="67">
        <v>20</v>
      </c>
      <c r="AC12" s="622"/>
      <c r="AD12" s="65">
        <v>6</v>
      </c>
      <c r="AE12" s="716"/>
      <c r="AF12" s="76"/>
      <c r="AG12" s="242"/>
      <c r="AH12" s="250"/>
      <c r="AI12" s="249"/>
      <c r="AJ12" s="249"/>
      <c r="AK12" s="242"/>
      <c r="AL12" s="67"/>
      <c r="AM12" s="67"/>
      <c r="AN12" s="76"/>
      <c r="AO12" s="918"/>
      <c r="AP12" s="66"/>
    </row>
    <row r="13" spans="1:42" s="405" customFormat="1" ht="15">
      <c r="A13" s="741" t="s">
        <v>284</v>
      </c>
      <c r="B13" s="742" t="s">
        <v>11</v>
      </c>
      <c r="C13" s="753" t="s">
        <v>5</v>
      </c>
      <c r="D13" s="645">
        <v>11</v>
      </c>
      <c r="E13" s="674">
        <f t="shared" si="0"/>
        <v>27</v>
      </c>
      <c r="F13" s="394">
        <f>G13+H13+I13+J13+K13+M13+N13</f>
        <v>26</v>
      </c>
      <c r="G13" s="391"/>
      <c r="H13" s="399"/>
      <c r="I13" s="183"/>
      <c r="J13" s="428"/>
      <c r="K13" s="152">
        <f t="shared" si="2"/>
        <v>0</v>
      </c>
      <c r="L13" s="137">
        <f t="shared" si="3"/>
        <v>1</v>
      </c>
      <c r="M13" s="526">
        <f t="shared" si="4"/>
        <v>26</v>
      </c>
      <c r="N13" s="153">
        <f t="shared" si="5"/>
        <v>0</v>
      </c>
      <c r="O13" s="622"/>
      <c r="P13" s="439"/>
      <c r="Q13" s="69"/>
      <c r="R13" s="591"/>
      <c r="S13" s="69"/>
      <c r="T13" s="439"/>
      <c r="U13" s="439"/>
      <c r="V13" s="69"/>
      <c r="W13" s="803"/>
      <c r="X13" s="591"/>
      <c r="Y13" s="803">
        <v>6</v>
      </c>
      <c r="Z13" s="439"/>
      <c r="AA13" s="591">
        <v>1</v>
      </c>
      <c r="AB13" s="65"/>
      <c r="AC13" s="622">
        <v>20</v>
      </c>
      <c r="AD13" s="69"/>
      <c r="AE13" s="803"/>
      <c r="AF13" s="439"/>
      <c r="AG13" s="591"/>
      <c r="AH13" s="317"/>
      <c r="AI13" s="316"/>
      <c r="AJ13" s="318"/>
      <c r="AK13" s="318"/>
      <c r="AL13" s="317"/>
      <c r="AM13" s="316"/>
      <c r="AN13" s="318"/>
      <c r="AO13" s="1058"/>
      <c r="AP13" s="404"/>
    </row>
    <row r="14" spans="1:42" s="405" customFormat="1" ht="15">
      <c r="A14" s="750" t="s">
        <v>616</v>
      </c>
      <c r="B14" s="751" t="s">
        <v>617</v>
      </c>
      <c r="C14" s="811" t="s">
        <v>563</v>
      </c>
      <c r="D14" s="645">
        <v>12</v>
      </c>
      <c r="E14" s="674">
        <f t="shared" si="0"/>
        <v>24</v>
      </c>
      <c r="F14" s="394">
        <f>G14+H14+I14+J14+K14+M14+N14</f>
        <v>16</v>
      </c>
      <c r="G14" s="391"/>
      <c r="H14" s="399"/>
      <c r="I14" s="183"/>
      <c r="J14" s="428"/>
      <c r="K14" s="152">
        <f t="shared" si="2"/>
        <v>10</v>
      </c>
      <c r="L14" s="137">
        <f t="shared" si="3"/>
        <v>8</v>
      </c>
      <c r="M14" s="526">
        <f t="shared" si="4"/>
        <v>6</v>
      </c>
      <c r="N14" s="153">
        <f t="shared" si="5"/>
        <v>0</v>
      </c>
      <c r="O14" s="557"/>
      <c r="P14" s="76"/>
      <c r="Q14" s="67"/>
      <c r="R14" s="242"/>
      <c r="S14" s="69"/>
      <c r="T14" s="76"/>
      <c r="U14" s="76">
        <v>10</v>
      </c>
      <c r="V14" s="67"/>
      <c r="W14" s="716">
        <v>6</v>
      </c>
      <c r="X14" s="242">
        <v>8</v>
      </c>
      <c r="Y14" s="716"/>
      <c r="Z14" s="76"/>
      <c r="AA14" s="591"/>
      <c r="AB14" s="65"/>
      <c r="AC14" s="622"/>
      <c r="AD14" s="69"/>
      <c r="AE14" s="715"/>
      <c r="AF14" s="76"/>
      <c r="AG14" s="242"/>
      <c r="AH14" s="251"/>
      <c r="AI14" s="250"/>
      <c r="AJ14" s="249"/>
      <c r="AK14" s="249"/>
      <c r="AL14" s="251"/>
      <c r="AM14" s="250"/>
      <c r="AN14" s="249"/>
      <c r="AO14" s="1057"/>
      <c r="AP14" s="330"/>
    </row>
    <row r="15" spans="1:42" s="405" customFormat="1" ht="15">
      <c r="A15" s="171" t="s">
        <v>527</v>
      </c>
      <c r="B15" s="68" t="s">
        <v>448</v>
      </c>
      <c r="C15" s="388" t="s">
        <v>15</v>
      </c>
      <c r="D15" s="645">
        <v>13</v>
      </c>
      <c r="E15" s="674">
        <f t="shared" si="0"/>
        <v>23</v>
      </c>
      <c r="F15" s="393">
        <f>G15+I15+K15+M15+20</f>
        <v>20</v>
      </c>
      <c r="G15" s="391"/>
      <c r="H15" s="401"/>
      <c r="I15" s="183"/>
      <c r="J15" s="427"/>
      <c r="K15" s="152">
        <f t="shared" si="2"/>
        <v>0</v>
      </c>
      <c r="L15" s="137">
        <f t="shared" si="3"/>
        <v>0</v>
      </c>
      <c r="M15" s="526">
        <f t="shared" si="4"/>
        <v>0</v>
      </c>
      <c r="N15" s="186">
        <f t="shared" si="5"/>
        <v>23</v>
      </c>
      <c r="O15" s="557"/>
      <c r="P15" s="76"/>
      <c r="Q15" s="67">
        <v>8</v>
      </c>
      <c r="R15" s="242"/>
      <c r="S15" s="69"/>
      <c r="T15" s="76"/>
      <c r="U15" s="76"/>
      <c r="V15" s="67"/>
      <c r="W15" s="716"/>
      <c r="X15" s="242"/>
      <c r="Y15" s="716"/>
      <c r="Z15" s="76"/>
      <c r="AA15" s="591"/>
      <c r="AB15" s="65">
        <v>15</v>
      </c>
      <c r="AC15" s="622"/>
      <c r="AD15" s="69"/>
      <c r="AE15" s="715"/>
      <c r="AF15" s="76"/>
      <c r="AG15" s="242"/>
      <c r="AH15" s="251"/>
      <c r="AI15" s="250"/>
      <c r="AJ15" s="249"/>
      <c r="AK15" s="249"/>
      <c r="AL15" s="251"/>
      <c r="AM15" s="250"/>
      <c r="AN15" s="249"/>
      <c r="AO15" s="1057"/>
      <c r="AP15" s="330"/>
    </row>
    <row r="16" spans="1:42" s="405" customFormat="1" ht="15">
      <c r="A16" s="171" t="s">
        <v>638</v>
      </c>
      <c r="B16" s="68" t="s">
        <v>639</v>
      </c>
      <c r="C16" s="385" t="s">
        <v>51</v>
      </c>
      <c r="D16" s="645">
        <v>14</v>
      </c>
      <c r="E16" s="674">
        <f t="shared" si="0"/>
        <v>22</v>
      </c>
      <c r="F16" s="394">
        <f>G16+H16+I16+J16+K16+M16+N16</f>
        <v>18</v>
      </c>
      <c r="G16" s="391"/>
      <c r="H16" s="399"/>
      <c r="I16" s="183"/>
      <c r="J16" s="428"/>
      <c r="K16" s="152">
        <f t="shared" si="2"/>
        <v>0</v>
      </c>
      <c r="L16" s="137">
        <f t="shared" si="3"/>
        <v>4</v>
      </c>
      <c r="M16" s="526">
        <f t="shared" si="4"/>
        <v>18</v>
      </c>
      <c r="N16" s="153">
        <f t="shared" si="5"/>
        <v>0</v>
      </c>
      <c r="O16" s="622"/>
      <c r="P16" s="439"/>
      <c r="Q16" s="69"/>
      <c r="R16" s="591"/>
      <c r="S16" s="69"/>
      <c r="T16" s="439"/>
      <c r="U16" s="439"/>
      <c r="V16" s="69"/>
      <c r="W16" s="803"/>
      <c r="X16" s="591"/>
      <c r="Y16" s="803">
        <v>8</v>
      </c>
      <c r="Z16" s="439"/>
      <c r="AA16" s="591">
        <v>4</v>
      </c>
      <c r="AB16" s="65"/>
      <c r="AC16" s="622"/>
      <c r="AD16" s="69"/>
      <c r="AE16" s="803">
        <v>10</v>
      </c>
      <c r="AF16" s="439"/>
      <c r="AG16" s="591"/>
      <c r="AH16" s="317"/>
      <c r="AI16" s="316"/>
      <c r="AJ16" s="318"/>
      <c r="AK16" s="318"/>
      <c r="AL16" s="317"/>
      <c r="AM16" s="316"/>
      <c r="AN16" s="318"/>
      <c r="AO16" s="1058"/>
      <c r="AP16" s="404"/>
    </row>
    <row r="17" spans="1:42" s="405" customFormat="1" ht="15">
      <c r="A17" s="171" t="s">
        <v>554</v>
      </c>
      <c r="B17" s="68" t="s">
        <v>555</v>
      </c>
      <c r="C17" s="386" t="s">
        <v>53</v>
      </c>
      <c r="D17" s="645">
        <v>15</v>
      </c>
      <c r="E17" s="674">
        <f t="shared" si="0"/>
        <v>20</v>
      </c>
      <c r="F17" s="393">
        <f>G17+I17+K17+M17+20</f>
        <v>46</v>
      </c>
      <c r="G17" s="391"/>
      <c r="H17" s="401"/>
      <c r="I17" s="183">
        <v>26</v>
      </c>
      <c r="J17" s="427">
        <v>31</v>
      </c>
      <c r="K17" s="152">
        <f t="shared" si="2"/>
        <v>0</v>
      </c>
      <c r="L17" s="137">
        <f t="shared" si="3"/>
        <v>0</v>
      </c>
      <c r="M17" s="526">
        <f t="shared" si="4"/>
        <v>0</v>
      </c>
      <c r="N17" s="186">
        <f t="shared" si="5"/>
        <v>20</v>
      </c>
      <c r="O17" s="557"/>
      <c r="P17" s="76"/>
      <c r="Q17" s="67"/>
      <c r="R17" s="242"/>
      <c r="S17" s="69">
        <v>20</v>
      </c>
      <c r="T17" s="74"/>
      <c r="U17" s="74"/>
      <c r="V17" s="65"/>
      <c r="W17" s="715"/>
      <c r="X17" s="241"/>
      <c r="Y17" s="715"/>
      <c r="Z17" s="439"/>
      <c r="AA17" s="591"/>
      <c r="AB17" s="65"/>
      <c r="AC17" s="622"/>
      <c r="AD17" s="65"/>
      <c r="AE17" s="715"/>
      <c r="AF17" s="74"/>
      <c r="AG17" s="241"/>
      <c r="AH17" s="294"/>
      <c r="AI17" s="315"/>
      <c r="AJ17" s="315"/>
      <c r="AK17" s="241"/>
      <c r="AL17" s="65"/>
      <c r="AM17" s="65"/>
      <c r="AN17" s="74"/>
      <c r="AO17" s="1054"/>
      <c r="AP17" s="66"/>
    </row>
    <row r="18" spans="1:42" s="405" customFormat="1" ht="15">
      <c r="A18" s="171" t="s">
        <v>621</v>
      </c>
      <c r="B18" s="68" t="s">
        <v>622</v>
      </c>
      <c r="C18" s="386" t="s">
        <v>623</v>
      </c>
      <c r="D18" s="645">
        <v>16</v>
      </c>
      <c r="E18" s="674">
        <f t="shared" si="0"/>
        <v>20</v>
      </c>
      <c r="F18" s="394">
        <f aca="true" t="shared" si="6" ref="F18:F62">G18+H18+I18+J18+K18+M18+N18</f>
        <v>20</v>
      </c>
      <c r="G18" s="391"/>
      <c r="H18" s="399"/>
      <c r="I18" s="183"/>
      <c r="J18" s="428"/>
      <c r="K18" s="152">
        <f t="shared" si="2"/>
        <v>20</v>
      </c>
      <c r="L18" s="137">
        <f t="shared" si="3"/>
        <v>0</v>
      </c>
      <c r="M18" s="526">
        <f t="shared" si="4"/>
        <v>0</v>
      </c>
      <c r="N18" s="153">
        <f t="shared" si="5"/>
        <v>0</v>
      </c>
      <c r="O18" s="557"/>
      <c r="P18" s="76"/>
      <c r="Q18" s="67"/>
      <c r="R18" s="242"/>
      <c r="S18" s="69"/>
      <c r="T18" s="74"/>
      <c r="U18" s="74">
        <v>20</v>
      </c>
      <c r="V18" s="65"/>
      <c r="W18" s="715"/>
      <c r="X18" s="241"/>
      <c r="Y18" s="715"/>
      <c r="Z18" s="439"/>
      <c r="AA18" s="591"/>
      <c r="AB18" s="65"/>
      <c r="AC18" s="622"/>
      <c r="AD18" s="65"/>
      <c r="AE18" s="715"/>
      <c r="AF18" s="74"/>
      <c r="AG18" s="241"/>
      <c r="AH18" s="294"/>
      <c r="AI18" s="315"/>
      <c r="AJ18" s="315"/>
      <c r="AK18" s="241"/>
      <c r="AL18" s="65"/>
      <c r="AM18" s="65"/>
      <c r="AN18" s="74"/>
      <c r="AO18" s="1054"/>
      <c r="AP18" s="66"/>
    </row>
    <row r="19" spans="1:42" s="405" customFormat="1" ht="15">
      <c r="A19" s="172" t="s">
        <v>322</v>
      </c>
      <c r="B19" s="71" t="s">
        <v>69</v>
      </c>
      <c r="C19" s="386" t="s">
        <v>15</v>
      </c>
      <c r="D19" s="645">
        <v>17</v>
      </c>
      <c r="E19" s="674">
        <f t="shared" si="0"/>
        <v>16</v>
      </c>
      <c r="F19" s="394">
        <f t="shared" si="6"/>
        <v>52</v>
      </c>
      <c r="G19" s="392"/>
      <c r="H19" s="400"/>
      <c r="I19" s="183">
        <v>36</v>
      </c>
      <c r="J19" s="428"/>
      <c r="K19" s="152">
        <f t="shared" si="2"/>
        <v>8</v>
      </c>
      <c r="L19" s="137">
        <f t="shared" si="3"/>
        <v>0</v>
      </c>
      <c r="M19" s="526">
        <f t="shared" si="4"/>
        <v>8</v>
      </c>
      <c r="N19" s="153">
        <f t="shared" si="5"/>
        <v>0</v>
      </c>
      <c r="O19" s="557"/>
      <c r="P19" s="76">
        <v>8</v>
      </c>
      <c r="Q19" s="67"/>
      <c r="R19" s="242"/>
      <c r="S19" s="69"/>
      <c r="T19" s="76"/>
      <c r="U19" s="76"/>
      <c r="V19" s="67"/>
      <c r="W19" s="716"/>
      <c r="X19" s="242"/>
      <c r="Y19" s="716">
        <v>2</v>
      </c>
      <c r="Z19" s="76"/>
      <c r="AA19" s="591"/>
      <c r="AB19" s="65"/>
      <c r="AC19" s="622">
        <v>6</v>
      </c>
      <c r="AD19" s="69"/>
      <c r="AE19" s="715"/>
      <c r="AF19" s="76"/>
      <c r="AG19" s="242"/>
      <c r="AH19" s="251"/>
      <c r="AI19" s="250"/>
      <c r="AJ19" s="249"/>
      <c r="AK19" s="249"/>
      <c r="AL19" s="251"/>
      <c r="AM19" s="250"/>
      <c r="AN19" s="249"/>
      <c r="AO19" s="1057"/>
      <c r="AP19" s="330"/>
    </row>
    <row r="20" spans="1:42" s="405" customFormat="1" ht="15">
      <c r="A20" s="171" t="s">
        <v>327</v>
      </c>
      <c r="B20" s="68" t="s">
        <v>240</v>
      </c>
      <c r="C20" s="385" t="s">
        <v>536</v>
      </c>
      <c r="D20" s="645">
        <v>18</v>
      </c>
      <c r="E20" s="674">
        <f t="shared" si="0"/>
        <v>14</v>
      </c>
      <c r="F20" s="394">
        <f t="shared" si="6"/>
        <v>42</v>
      </c>
      <c r="G20" s="391"/>
      <c r="H20" s="399"/>
      <c r="I20" s="183">
        <v>20</v>
      </c>
      <c r="J20" s="428">
        <v>8</v>
      </c>
      <c r="K20" s="152">
        <f t="shared" si="2"/>
        <v>4</v>
      </c>
      <c r="L20" s="137">
        <f t="shared" si="3"/>
        <v>0</v>
      </c>
      <c r="M20" s="526">
        <f t="shared" si="4"/>
        <v>2</v>
      </c>
      <c r="N20" s="153">
        <f t="shared" si="5"/>
        <v>8</v>
      </c>
      <c r="O20" s="622"/>
      <c r="P20" s="439"/>
      <c r="Q20" s="69">
        <v>2</v>
      </c>
      <c r="R20" s="591"/>
      <c r="S20" s="69"/>
      <c r="T20" s="439"/>
      <c r="U20" s="439">
        <v>4</v>
      </c>
      <c r="V20" s="69"/>
      <c r="W20" s="803"/>
      <c r="X20" s="591"/>
      <c r="Y20" s="803"/>
      <c r="Z20" s="439"/>
      <c r="AA20" s="591"/>
      <c r="AB20" s="65">
        <v>6</v>
      </c>
      <c r="AC20" s="622"/>
      <c r="AD20" s="69"/>
      <c r="AE20" s="803">
        <v>2</v>
      </c>
      <c r="AF20" s="439"/>
      <c r="AG20" s="591"/>
      <c r="AH20" s="317"/>
      <c r="AI20" s="316"/>
      <c r="AJ20" s="318"/>
      <c r="AK20" s="318"/>
      <c r="AL20" s="317"/>
      <c r="AM20" s="316"/>
      <c r="AN20" s="318"/>
      <c r="AO20" s="1058"/>
      <c r="AP20" s="404"/>
    </row>
    <row r="21" spans="1:42" s="405" customFormat="1" ht="15">
      <c r="A21" s="171" t="s">
        <v>599</v>
      </c>
      <c r="B21" s="68" t="s">
        <v>581</v>
      </c>
      <c r="C21" s="386" t="s">
        <v>738</v>
      </c>
      <c r="D21" s="645">
        <v>19</v>
      </c>
      <c r="E21" s="674">
        <f t="shared" si="0"/>
        <v>14</v>
      </c>
      <c r="F21" s="394">
        <f t="shared" si="6"/>
        <v>14</v>
      </c>
      <c r="G21" s="391"/>
      <c r="H21" s="399"/>
      <c r="I21" s="183"/>
      <c r="J21" s="428"/>
      <c r="K21" s="152">
        <f t="shared" si="2"/>
        <v>0</v>
      </c>
      <c r="L21" s="137">
        <f t="shared" si="3"/>
        <v>0</v>
      </c>
      <c r="M21" s="526">
        <f t="shared" si="4"/>
        <v>0</v>
      </c>
      <c r="N21" s="153">
        <f t="shared" si="5"/>
        <v>14</v>
      </c>
      <c r="O21" s="557"/>
      <c r="P21" s="76"/>
      <c r="Q21" s="67"/>
      <c r="R21" s="242"/>
      <c r="S21" s="69"/>
      <c r="T21" s="439"/>
      <c r="U21" s="439"/>
      <c r="V21" s="69">
        <v>6</v>
      </c>
      <c r="W21" s="803"/>
      <c r="X21" s="591"/>
      <c r="Y21" s="803"/>
      <c r="Z21" s="439"/>
      <c r="AA21" s="591"/>
      <c r="AB21" s="65">
        <v>8</v>
      </c>
      <c r="AC21" s="622"/>
      <c r="AD21" s="69"/>
      <c r="AE21" s="803"/>
      <c r="AF21" s="439"/>
      <c r="AG21" s="591"/>
      <c r="AH21" s="317"/>
      <c r="AI21" s="316"/>
      <c r="AJ21" s="318"/>
      <c r="AK21" s="318"/>
      <c r="AL21" s="317"/>
      <c r="AM21" s="316"/>
      <c r="AN21" s="318"/>
      <c r="AO21" s="1058"/>
      <c r="AP21" s="404"/>
    </row>
    <row r="22" spans="1:42" s="405" customFormat="1" ht="15">
      <c r="A22" s="750" t="s">
        <v>666</v>
      </c>
      <c r="B22" s="751" t="s">
        <v>412</v>
      </c>
      <c r="C22" s="782" t="s">
        <v>584</v>
      </c>
      <c r="D22" s="645">
        <v>20</v>
      </c>
      <c r="E22" s="674">
        <f t="shared" si="0"/>
        <v>14</v>
      </c>
      <c r="F22" s="394">
        <f t="shared" si="6"/>
        <v>8</v>
      </c>
      <c r="G22" s="391"/>
      <c r="H22" s="399"/>
      <c r="I22" s="183"/>
      <c r="J22" s="428"/>
      <c r="K22" s="152">
        <f t="shared" si="2"/>
        <v>8</v>
      </c>
      <c r="L22" s="137">
        <f t="shared" si="3"/>
        <v>6</v>
      </c>
      <c r="M22" s="526">
        <f t="shared" si="4"/>
        <v>0</v>
      </c>
      <c r="N22" s="153">
        <f t="shared" si="5"/>
        <v>0</v>
      </c>
      <c r="O22" s="557"/>
      <c r="P22" s="76"/>
      <c r="Q22" s="67"/>
      <c r="R22" s="242"/>
      <c r="S22" s="69"/>
      <c r="T22" s="74"/>
      <c r="U22" s="74"/>
      <c r="V22" s="65"/>
      <c r="W22" s="715"/>
      <c r="X22" s="241"/>
      <c r="Y22" s="715"/>
      <c r="Z22" s="439">
        <v>8</v>
      </c>
      <c r="AA22" s="591">
        <v>6</v>
      </c>
      <c r="AB22" s="65"/>
      <c r="AC22" s="622"/>
      <c r="AD22" s="65"/>
      <c r="AE22" s="715"/>
      <c r="AF22" s="74"/>
      <c r="AG22" s="241"/>
      <c r="AH22" s="294"/>
      <c r="AI22" s="315"/>
      <c r="AJ22" s="315"/>
      <c r="AK22" s="241"/>
      <c r="AL22" s="65"/>
      <c r="AM22" s="65"/>
      <c r="AN22" s="74"/>
      <c r="AO22" s="1054"/>
      <c r="AP22" s="66"/>
    </row>
    <row r="23" spans="1:42" s="405" customFormat="1" ht="15">
      <c r="A23" s="750" t="s">
        <v>624</v>
      </c>
      <c r="B23" s="751" t="s">
        <v>625</v>
      </c>
      <c r="C23" s="752" t="s">
        <v>626</v>
      </c>
      <c r="D23" s="645">
        <v>21</v>
      </c>
      <c r="E23" s="674">
        <f t="shared" si="0"/>
        <v>13</v>
      </c>
      <c r="F23" s="394">
        <f t="shared" si="6"/>
        <v>12</v>
      </c>
      <c r="G23" s="391"/>
      <c r="H23" s="399"/>
      <c r="I23" s="183"/>
      <c r="J23" s="428"/>
      <c r="K23" s="152">
        <f t="shared" si="2"/>
        <v>12</v>
      </c>
      <c r="L23" s="137">
        <f t="shared" si="3"/>
        <v>1</v>
      </c>
      <c r="M23" s="526">
        <f t="shared" si="4"/>
        <v>0</v>
      </c>
      <c r="N23" s="153">
        <f t="shared" si="5"/>
        <v>0</v>
      </c>
      <c r="O23" s="622"/>
      <c r="P23" s="439"/>
      <c r="Q23" s="69"/>
      <c r="R23" s="591"/>
      <c r="S23" s="69"/>
      <c r="T23" s="74"/>
      <c r="U23" s="74">
        <v>12</v>
      </c>
      <c r="V23" s="65"/>
      <c r="W23" s="715"/>
      <c r="X23" s="241">
        <v>1</v>
      </c>
      <c r="Y23" s="715"/>
      <c r="Z23" s="439"/>
      <c r="AA23" s="591"/>
      <c r="AB23" s="65"/>
      <c r="AC23" s="622"/>
      <c r="AD23" s="65"/>
      <c r="AE23" s="715"/>
      <c r="AF23" s="74"/>
      <c r="AG23" s="241"/>
      <c r="AH23" s="294"/>
      <c r="AI23" s="315"/>
      <c r="AJ23" s="315"/>
      <c r="AK23" s="241"/>
      <c r="AL23" s="65"/>
      <c r="AM23" s="65"/>
      <c r="AN23" s="74"/>
      <c r="AO23" s="1054"/>
      <c r="AP23" s="66"/>
    </row>
    <row r="24" spans="1:42" s="405" customFormat="1" ht="15">
      <c r="A24" s="172" t="s">
        <v>326</v>
      </c>
      <c r="B24" s="71" t="s">
        <v>29</v>
      </c>
      <c r="C24" s="386" t="s">
        <v>535</v>
      </c>
      <c r="D24" s="645">
        <v>22</v>
      </c>
      <c r="E24" s="674">
        <f t="shared" si="0"/>
        <v>12</v>
      </c>
      <c r="F24" s="394">
        <f t="shared" si="6"/>
        <v>42</v>
      </c>
      <c r="G24" s="391"/>
      <c r="H24" s="399"/>
      <c r="I24" s="183">
        <v>30</v>
      </c>
      <c r="J24" s="428"/>
      <c r="K24" s="152">
        <f t="shared" si="2"/>
        <v>0</v>
      </c>
      <c r="L24" s="137">
        <f t="shared" si="3"/>
        <v>0</v>
      </c>
      <c r="M24" s="526">
        <f t="shared" si="4"/>
        <v>12</v>
      </c>
      <c r="N24" s="153">
        <f t="shared" si="5"/>
        <v>0</v>
      </c>
      <c r="O24" s="557"/>
      <c r="P24" s="76"/>
      <c r="Q24" s="67"/>
      <c r="R24" s="242"/>
      <c r="S24" s="69"/>
      <c r="T24" s="76"/>
      <c r="U24" s="76"/>
      <c r="V24" s="67"/>
      <c r="W24" s="716"/>
      <c r="X24" s="242"/>
      <c r="Y24" s="716"/>
      <c r="Z24" s="76"/>
      <c r="AA24" s="591"/>
      <c r="AB24" s="65"/>
      <c r="AC24" s="622">
        <v>12</v>
      </c>
      <c r="AD24" s="69"/>
      <c r="AE24" s="715"/>
      <c r="AF24" s="76"/>
      <c r="AG24" s="242"/>
      <c r="AH24" s="251"/>
      <c r="AI24" s="250"/>
      <c r="AJ24" s="249"/>
      <c r="AK24" s="249"/>
      <c r="AL24" s="251"/>
      <c r="AM24" s="250"/>
      <c r="AN24" s="249"/>
      <c r="AO24" s="1057"/>
      <c r="AP24" s="330"/>
    </row>
    <row r="25" spans="1:42" s="405" customFormat="1" ht="15">
      <c r="A25" s="171" t="s">
        <v>707</v>
      </c>
      <c r="B25" s="68" t="s">
        <v>574</v>
      </c>
      <c r="C25" s="385" t="s">
        <v>17</v>
      </c>
      <c r="D25" s="645">
        <v>23</v>
      </c>
      <c r="E25" s="674">
        <f t="shared" si="0"/>
        <v>8</v>
      </c>
      <c r="F25" s="394">
        <f t="shared" si="6"/>
        <v>6</v>
      </c>
      <c r="G25" s="391"/>
      <c r="H25" s="399"/>
      <c r="I25" s="183"/>
      <c r="J25" s="428"/>
      <c r="K25" s="152">
        <f t="shared" si="2"/>
        <v>6</v>
      </c>
      <c r="L25" s="137">
        <f t="shared" si="3"/>
        <v>2</v>
      </c>
      <c r="M25" s="526">
        <f t="shared" si="4"/>
        <v>0</v>
      </c>
      <c r="N25" s="153">
        <f t="shared" si="5"/>
        <v>0</v>
      </c>
      <c r="O25" s="622"/>
      <c r="P25" s="439"/>
      <c r="Q25" s="69"/>
      <c r="R25" s="591"/>
      <c r="S25" s="69"/>
      <c r="T25" s="74"/>
      <c r="U25" s="74"/>
      <c r="V25" s="65"/>
      <c r="W25" s="715"/>
      <c r="X25" s="241"/>
      <c r="Y25" s="715"/>
      <c r="Z25" s="439"/>
      <c r="AA25" s="591"/>
      <c r="AB25" s="65"/>
      <c r="AC25" s="622"/>
      <c r="AD25" s="65"/>
      <c r="AE25" s="715"/>
      <c r="AF25" s="74">
        <v>6</v>
      </c>
      <c r="AG25" s="241">
        <v>2</v>
      </c>
      <c r="AH25" s="294"/>
      <c r="AI25" s="315"/>
      <c r="AJ25" s="315"/>
      <c r="AK25" s="241"/>
      <c r="AL25" s="65"/>
      <c r="AM25" s="65"/>
      <c r="AN25" s="74"/>
      <c r="AO25" s="1054"/>
      <c r="AP25" s="66"/>
    </row>
    <row r="26" spans="1:42" s="405" customFormat="1" ht="15">
      <c r="A26" s="750" t="s">
        <v>600</v>
      </c>
      <c r="B26" s="751" t="s">
        <v>38</v>
      </c>
      <c r="C26" s="782" t="s">
        <v>551</v>
      </c>
      <c r="D26" s="645">
        <v>24</v>
      </c>
      <c r="E26" s="674">
        <f t="shared" si="0"/>
        <v>8</v>
      </c>
      <c r="F26" s="394">
        <f t="shared" si="6"/>
        <v>4</v>
      </c>
      <c r="G26" s="391"/>
      <c r="H26" s="399"/>
      <c r="I26" s="183"/>
      <c r="J26" s="428"/>
      <c r="K26" s="152">
        <f t="shared" si="2"/>
        <v>0</v>
      </c>
      <c r="L26" s="137">
        <f t="shared" si="3"/>
        <v>4</v>
      </c>
      <c r="M26" s="526">
        <f t="shared" si="4"/>
        <v>0</v>
      </c>
      <c r="N26" s="153">
        <f t="shared" si="5"/>
        <v>4</v>
      </c>
      <c r="O26" s="557"/>
      <c r="P26" s="76"/>
      <c r="Q26" s="67"/>
      <c r="R26" s="242"/>
      <c r="S26" s="69"/>
      <c r="T26" s="439"/>
      <c r="U26" s="439"/>
      <c r="V26" s="69">
        <v>4</v>
      </c>
      <c r="W26" s="803"/>
      <c r="X26" s="591">
        <v>4</v>
      </c>
      <c r="Y26" s="803"/>
      <c r="Z26" s="439"/>
      <c r="AA26" s="591"/>
      <c r="AB26" s="65"/>
      <c r="AC26" s="622"/>
      <c r="AD26" s="69"/>
      <c r="AE26" s="803"/>
      <c r="AF26" s="439"/>
      <c r="AG26" s="591"/>
      <c r="AH26" s="317"/>
      <c r="AI26" s="316"/>
      <c r="AJ26" s="318"/>
      <c r="AK26" s="318"/>
      <c r="AL26" s="317"/>
      <c r="AM26" s="316"/>
      <c r="AN26" s="318"/>
      <c r="AO26" s="1058"/>
      <c r="AP26" s="404"/>
    </row>
    <row r="27" spans="1:42" s="405" customFormat="1" ht="15">
      <c r="A27" s="750" t="s">
        <v>418</v>
      </c>
      <c r="B27" s="751" t="s">
        <v>601</v>
      </c>
      <c r="C27" s="782" t="s">
        <v>602</v>
      </c>
      <c r="D27" s="645">
        <v>25</v>
      </c>
      <c r="E27" s="674">
        <f t="shared" si="0"/>
        <v>8</v>
      </c>
      <c r="F27" s="394">
        <f t="shared" si="6"/>
        <v>2</v>
      </c>
      <c r="G27" s="391"/>
      <c r="H27" s="399"/>
      <c r="I27" s="183"/>
      <c r="J27" s="428"/>
      <c r="K27" s="152">
        <f t="shared" si="2"/>
        <v>0</v>
      </c>
      <c r="L27" s="137">
        <f t="shared" si="3"/>
        <v>6</v>
      </c>
      <c r="M27" s="526">
        <f t="shared" si="4"/>
        <v>0</v>
      </c>
      <c r="N27" s="153">
        <f t="shared" si="5"/>
        <v>2</v>
      </c>
      <c r="O27" s="557"/>
      <c r="P27" s="76"/>
      <c r="Q27" s="67"/>
      <c r="R27" s="242"/>
      <c r="S27" s="69"/>
      <c r="T27" s="439"/>
      <c r="U27" s="439"/>
      <c r="V27" s="69">
        <v>2</v>
      </c>
      <c r="W27" s="803"/>
      <c r="X27" s="591">
        <v>6</v>
      </c>
      <c r="Y27" s="803"/>
      <c r="Z27" s="439"/>
      <c r="AA27" s="591"/>
      <c r="AB27" s="65"/>
      <c r="AC27" s="622"/>
      <c r="AD27" s="69"/>
      <c r="AE27" s="803"/>
      <c r="AF27" s="439"/>
      <c r="AG27" s="591"/>
      <c r="AH27" s="317"/>
      <c r="AI27" s="316"/>
      <c r="AJ27" s="318"/>
      <c r="AK27" s="318"/>
      <c r="AL27" s="317"/>
      <c r="AM27" s="316"/>
      <c r="AN27" s="318"/>
      <c r="AO27" s="1058"/>
      <c r="AP27" s="404"/>
    </row>
    <row r="28" spans="1:42" s="73" customFormat="1" ht="15">
      <c r="A28" s="171" t="s">
        <v>325</v>
      </c>
      <c r="B28" s="68" t="s">
        <v>25</v>
      </c>
      <c r="C28" s="385" t="s">
        <v>738</v>
      </c>
      <c r="D28" s="645">
        <v>26</v>
      </c>
      <c r="E28" s="674">
        <f t="shared" si="0"/>
        <v>6</v>
      </c>
      <c r="F28" s="394">
        <f t="shared" si="6"/>
        <v>37</v>
      </c>
      <c r="G28" s="391"/>
      <c r="H28" s="399"/>
      <c r="I28" s="183">
        <v>25</v>
      </c>
      <c r="J28" s="428">
        <v>6</v>
      </c>
      <c r="K28" s="152">
        <f t="shared" si="2"/>
        <v>0</v>
      </c>
      <c r="L28" s="137">
        <f t="shared" si="3"/>
        <v>0</v>
      </c>
      <c r="M28" s="526">
        <f t="shared" si="4"/>
        <v>6</v>
      </c>
      <c r="N28" s="153">
        <f t="shared" si="5"/>
        <v>0</v>
      </c>
      <c r="O28" s="557">
        <v>6</v>
      </c>
      <c r="P28" s="76"/>
      <c r="Q28" s="67"/>
      <c r="R28" s="242"/>
      <c r="S28" s="69"/>
      <c r="T28" s="76"/>
      <c r="U28" s="76"/>
      <c r="V28" s="67"/>
      <c r="W28" s="716"/>
      <c r="X28" s="242"/>
      <c r="Y28" s="716"/>
      <c r="Z28" s="76"/>
      <c r="AA28" s="591"/>
      <c r="AB28" s="65"/>
      <c r="AC28" s="622"/>
      <c r="AD28" s="69"/>
      <c r="AE28" s="715"/>
      <c r="AF28" s="76"/>
      <c r="AG28" s="242"/>
      <c r="AH28" s="251"/>
      <c r="AI28" s="250"/>
      <c r="AJ28" s="249"/>
      <c r="AK28" s="249"/>
      <c r="AL28" s="251"/>
      <c r="AM28" s="250"/>
      <c r="AN28" s="249"/>
      <c r="AO28" s="1057"/>
      <c r="AP28" s="330"/>
    </row>
    <row r="29" spans="1:42" s="70" customFormat="1" ht="15">
      <c r="A29" s="171" t="s">
        <v>330</v>
      </c>
      <c r="B29" s="68" t="s">
        <v>169</v>
      </c>
      <c r="C29" s="385" t="s">
        <v>738</v>
      </c>
      <c r="D29" s="645">
        <v>27</v>
      </c>
      <c r="E29" s="674">
        <f t="shared" si="0"/>
        <v>6</v>
      </c>
      <c r="F29" s="394">
        <f t="shared" si="6"/>
        <v>28</v>
      </c>
      <c r="G29" s="391"/>
      <c r="H29" s="399"/>
      <c r="I29" s="183">
        <v>22</v>
      </c>
      <c r="J29" s="428"/>
      <c r="K29" s="152">
        <f t="shared" si="2"/>
        <v>0</v>
      </c>
      <c r="L29" s="137">
        <f t="shared" si="3"/>
        <v>0</v>
      </c>
      <c r="M29" s="526">
        <f t="shared" si="4"/>
        <v>6</v>
      </c>
      <c r="N29" s="153">
        <f t="shared" si="5"/>
        <v>0</v>
      </c>
      <c r="O29" s="622"/>
      <c r="P29" s="439"/>
      <c r="Q29" s="69"/>
      <c r="R29" s="591"/>
      <c r="S29" s="69"/>
      <c r="T29" s="439"/>
      <c r="U29" s="439"/>
      <c r="V29" s="69"/>
      <c r="W29" s="803"/>
      <c r="X29" s="591"/>
      <c r="Y29" s="803"/>
      <c r="Z29" s="439"/>
      <c r="AA29" s="591"/>
      <c r="AB29" s="65"/>
      <c r="AC29" s="622"/>
      <c r="AD29" s="69"/>
      <c r="AE29" s="803">
        <v>6</v>
      </c>
      <c r="AF29" s="439"/>
      <c r="AG29" s="591"/>
      <c r="AH29" s="317"/>
      <c r="AI29" s="316"/>
      <c r="AJ29" s="318"/>
      <c r="AK29" s="318"/>
      <c r="AL29" s="317"/>
      <c r="AM29" s="316"/>
      <c r="AN29" s="318"/>
      <c r="AO29" s="1058"/>
      <c r="AP29" s="404"/>
    </row>
    <row r="30" spans="1:42" s="70" customFormat="1" ht="15">
      <c r="A30" s="171" t="s">
        <v>335</v>
      </c>
      <c r="B30" s="68" t="s">
        <v>55</v>
      </c>
      <c r="C30" s="385" t="s">
        <v>536</v>
      </c>
      <c r="D30" s="645">
        <v>28</v>
      </c>
      <c r="E30" s="674">
        <f t="shared" si="0"/>
        <v>6</v>
      </c>
      <c r="F30" s="394">
        <f t="shared" si="6"/>
        <v>16</v>
      </c>
      <c r="G30" s="391"/>
      <c r="H30" s="399"/>
      <c r="I30" s="183"/>
      <c r="J30" s="428">
        <v>10</v>
      </c>
      <c r="K30" s="152">
        <f t="shared" si="2"/>
        <v>6</v>
      </c>
      <c r="L30" s="137">
        <f t="shared" si="3"/>
        <v>0</v>
      </c>
      <c r="M30" s="526">
        <f t="shared" si="4"/>
        <v>0</v>
      </c>
      <c r="N30" s="153">
        <f t="shared" si="5"/>
        <v>0</v>
      </c>
      <c r="O30" s="557"/>
      <c r="P30" s="76"/>
      <c r="Q30" s="67"/>
      <c r="R30" s="242"/>
      <c r="S30" s="69"/>
      <c r="T30" s="76"/>
      <c r="U30" s="76">
        <v>6</v>
      </c>
      <c r="V30" s="67"/>
      <c r="W30" s="716"/>
      <c r="X30" s="242"/>
      <c r="Y30" s="716"/>
      <c r="Z30" s="76"/>
      <c r="AA30" s="591"/>
      <c r="AB30" s="65"/>
      <c r="AC30" s="622"/>
      <c r="AD30" s="69"/>
      <c r="AE30" s="715"/>
      <c r="AF30" s="76"/>
      <c r="AG30" s="242"/>
      <c r="AH30" s="251"/>
      <c r="AI30" s="250"/>
      <c r="AJ30" s="249"/>
      <c r="AK30" s="249"/>
      <c r="AL30" s="251"/>
      <c r="AM30" s="250"/>
      <c r="AN30" s="249"/>
      <c r="AO30" s="1057"/>
      <c r="AP30" s="330"/>
    </row>
    <row r="31" spans="1:42" s="70" customFormat="1" ht="15">
      <c r="A31" s="171" t="s">
        <v>449</v>
      </c>
      <c r="B31" s="68" t="s">
        <v>450</v>
      </c>
      <c r="C31" s="385" t="s">
        <v>54</v>
      </c>
      <c r="D31" s="645">
        <v>29</v>
      </c>
      <c r="E31" s="674">
        <f t="shared" si="0"/>
        <v>6</v>
      </c>
      <c r="F31" s="394">
        <f t="shared" si="6"/>
        <v>6</v>
      </c>
      <c r="G31" s="391"/>
      <c r="H31" s="399"/>
      <c r="I31" s="183"/>
      <c r="J31" s="428"/>
      <c r="K31" s="152">
        <f t="shared" si="2"/>
        <v>0</v>
      </c>
      <c r="L31" s="137">
        <f t="shared" si="3"/>
        <v>0</v>
      </c>
      <c r="M31" s="526">
        <f t="shared" si="4"/>
        <v>4</v>
      </c>
      <c r="N31" s="153">
        <f t="shared" si="5"/>
        <v>2</v>
      </c>
      <c r="O31" s="622"/>
      <c r="P31" s="439"/>
      <c r="Q31" s="69"/>
      <c r="R31" s="591"/>
      <c r="S31" s="69"/>
      <c r="T31" s="74"/>
      <c r="U31" s="74"/>
      <c r="V31" s="65"/>
      <c r="W31" s="715"/>
      <c r="X31" s="241"/>
      <c r="Y31" s="715"/>
      <c r="Z31" s="439"/>
      <c r="AA31" s="591"/>
      <c r="AB31" s="65"/>
      <c r="AC31" s="622"/>
      <c r="AD31" s="65">
        <v>2</v>
      </c>
      <c r="AE31" s="715">
        <v>4</v>
      </c>
      <c r="AF31" s="74"/>
      <c r="AG31" s="241"/>
      <c r="AH31" s="294"/>
      <c r="AI31" s="315"/>
      <c r="AJ31" s="315"/>
      <c r="AK31" s="241"/>
      <c r="AL31" s="65"/>
      <c r="AM31" s="65"/>
      <c r="AN31" s="74"/>
      <c r="AO31" s="1054"/>
      <c r="AP31" s="66"/>
    </row>
    <row r="32" spans="1:42" s="70" customFormat="1" ht="15">
      <c r="A32" s="172" t="s">
        <v>451</v>
      </c>
      <c r="B32" s="71" t="s">
        <v>452</v>
      </c>
      <c r="C32" s="386" t="s">
        <v>15</v>
      </c>
      <c r="D32" s="645">
        <v>30</v>
      </c>
      <c r="E32" s="674">
        <f t="shared" si="0"/>
        <v>6</v>
      </c>
      <c r="F32" s="394">
        <f t="shared" si="6"/>
        <v>4</v>
      </c>
      <c r="G32" s="392"/>
      <c r="H32" s="400"/>
      <c r="I32" s="183"/>
      <c r="J32" s="428"/>
      <c r="K32" s="152">
        <f t="shared" si="2"/>
        <v>0</v>
      </c>
      <c r="L32" s="137">
        <f t="shared" si="3"/>
        <v>2</v>
      </c>
      <c r="M32" s="526">
        <f t="shared" si="4"/>
        <v>4</v>
      </c>
      <c r="N32" s="153">
        <f t="shared" si="5"/>
        <v>0</v>
      </c>
      <c r="O32" s="557">
        <v>2</v>
      </c>
      <c r="P32" s="76"/>
      <c r="Q32" s="67"/>
      <c r="R32" s="242">
        <v>2</v>
      </c>
      <c r="S32" s="69"/>
      <c r="T32" s="76"/>
      <c r="U32" s="76"/>
      <c r="V32" s="67"/>
      <c r="W32" s="716"/>
      <c r="X32" s="242"/>
      <c r="Y32" s="716"/>
      <c r="Z32" s="76"/>
      <c r="AA32" s="591"/>
      <c r="AB32" s="65"/>
      <c r="AC32" s="622">
        <v>2</v>
      </c>
      <c r="AD32" s="69"/>
      <c r="AE32" s="715"/>
      <c r="AF32" s="76"/>
      <c r="AG32" s="242"/>
      <c r="AH32" s="251"/>
      <c r="AI32" s="250"/>
      <c r="AJ32" s="249"/>
      <c r="AK32" s="249"/>
      <c r="AL32" s="251"/>
      <c r="AM32" s="250"/>
      <c r="AN32" s="249"/>
      <c r="AO32" s="1057"/>
      <c r="AP32" s="330"/>
    </row>
    <row r="33" spans="1:42" s="70" customFormat="1" ht="15">
      <c r="A33" s="171" t="s">
        <v>340</v>
      </c>
      <c r="B33" s="68" t="s">
        <v>235</v>
      </c>
      <c r="C33" s="385" t="s">
        <v>5</v>
      </c>
      <c r="D33" s="645">
        <v>31</v>
      </c>
      <c r="E33" s="674">
        <f t="shared" si="0"/>
        <v>4</v>
      </c>
      <c r="F33" s="394">
        <f t="shared" si="6"/>
        <v>10</v>
      </c>
      <c r="G33" s="391"/>
      <c r="H33" s="399"/>
      <c r="I33" s="183">
        <v>10</v>
      </c>
      <c r="J33" s="428"/>
      <c r="K33" s="152">
        <f t="shared" si="2"/>
        <v>0</v>
      </c>
      <c r="L33" s="137">
        <f t="shared" si="3"/>
        <v>4</v>
      </c>
      <c r="M33" s="526">
        <f t="shared" si="4"/>
        <v>0</v>
      </c>
      <c r="N33" s="153">
        <f t="shared" si="5"/>
        <v>0</v>
      </c>
      <c r="O33" s="622"/>
      <c r="P33" s="439"/>
      <c r="Q33" s="69"/>
      <c r="R33" s="591">
        <v>4</v>
      </c>
      <c r="S33" s="69"/>
      <c r="T33" s="439"/>
      <c r="U33" s="439"/>
      <c r="V33" s="69"/>
      <c r="W33" s="803"/>
      <c r="X33" s="591"/>
      <c r="Y33" s="803"/>
      <c r="Z33" s="439"/>
      <c r="AA33" s="591"/>
      <c r="AB33" s="65"/>
      <c r="AC33" s="622"/>
      <c r="AD33" s="69"/>
      <c r="AE33" s="803"/>
      <c r="AF33" s="439"/>
      <c r="AG33" s="591"/>
      <c r="AH33" s="317"/>
      <c r="AI33" s="316"/>
      <c r="AJ33" s="318"/>
      <c r="AK33" s="318"/>
      <c r="AL33" s="317"/>
      <c r="AM33" s="316"/>
      <c r="AN33" s="318"/>
      <c r="AO33" s="1058"/>
      <c r="AP33" s="404"/>
    </row>
    <row r="34" spans="1:42" s="70" customFormat="1" ht="15">
      <c r="A34" s="171" t="s">
        <v>745</v>
      </c>
      <c r="B34" s="68" t="s">
        <v>746</v>
      </c>
      <c r="C34" s="385" t="s">
        <v>54</v>
      </c>
      <c r="D34" s="645">
        <v>32</v>
      </c>
      <c r="E34" s="674">
        <f aca="true" t="shared" si="7" ref="E34:E62">K34+L34+M34+N34</f>
        <v>4</v>
      </c>
      <c r="F34" s="394">
        <f t="shared" si="6"/>
        <v>4</v>
      </c>
      <c r="G34" s="391"/>
      <c r="H34" s="399"/>
      <c r="I34" s="183"/>
      <c r="J34" s="428"/>
      <c r="K34" s="152">
        <f aca="true" t="shared" si="8" ref="K34:K62">P34+T34+U34+Z34+AF34+AI34+AM34+AO34</f>
        <v>0</v>
      </c>
      <c r="L34" s="137">
        <f aca="true" t="shared" si="9" ref="L34:L62">R34+X34+AA34+AG34+AK34</f>
        <v>0</v>
      </c>
      <c r="M34" s="526">
        <f aca="true" t="shared" si="10" ref="M34:M62">O34+W34+Y34+AC34+AE34+AJ34+AN34</f>
        <v>0</v>
      </c>
      <c r="N34" s="153">
        <f aca="true" t="shared" si="11" ref="N34:N62">S34+Q34+V34+AD34+AH34+AL34+AB34</f>
        <v>4</v>
      </c>
      <c r="O34" s="622"/>
      <c r="P34" s="439"/>
      <c r="Q34" s="69"/>
      <c r="R34" s="591"/>
      <c r="S34" s="69"/>
      <c r="T34" s="74"/>
      <c r="U34" s="74"/>
      <c r="V34" s="65"/>
      <c r="W34" s="715"/>
      <c r="X34" s="241"/>
      <c r="Y34" s="715"/>
      <c r="Z34" s="439"/>
      <c r="AA34" s="591"/>
      <c r="AB34" s="65"/>
      <c r="AC34" s="622"/>
      <c r="AD34" s="65">
        <v>4</v>
      </c>
      <c r="AE34" s="715"/>
      <c r="AF34" s="74"/>
      <c r="AG34" s="241"/>
      <c r="AH34" s="294"/>
      <c r="AI34" s="315"/>
      <c r="AJ34" s="315"/>
      <c r="AK34" s="241"/>
      <c r="AL34" s="65"/>
      <c r="AM34" s="65"/>
      <c r="AN34" s="74"/>
      <c r="AO34" s="1054"/>
      <c r="AP34" s="66"/>
    </row>
    <row r="35" spans="1:42" s="70" customFormat="1" ht="15">
      <c r="A35" s="750" t="s">
        <v>618</v>
      </c>
      <c r="B35" s="751" t="s">
        <v>38</v>
      </c>
      <c r="C35" s="752" t="s">
        <v>551</v>
      </c>
      <c r="D35" s="645">
        <v>32</v>
      </c>
      <c r="E35" s="674">
        <f t="shared" si="7"/>
        <v>4</v>
      </c>
      <c r="F35" s="394">
        <f t="shared" si="6"/>
        <v>4</v>
      </c>
      <c r="G35" s="391"/>
      <c r="H35" s="399"/>
      <c r="I35" s="183"/>
      <c r="J35" s="428"/>
      <c r="K35" s="152">
        <f t="shared" si="8"/>
        <v>0</v>
      </c>
      <c r="L35" s="137">
        <f t="shared" si="9"/>
        <v>0</v>
      </c>
      <c r="M35" s="526">
        <f t="shared" si="10"/>
        <v>4</v>
      </c>
      <c r="N35" s="153">
        <f t="shared" si="11"/>
        <v>0</v>
      </c>
      <c r="O35" s="622"/>
      <c r="P35" s="439"/>
      <c r="Q35" s="69"/>
      <c r="R35" s="591"/>
      <c r="S35" s="69"/>
      <c r="T35" s="439"/>
      <c r="U35" s="439"/>
      <c r="V35" s="69"/>
      <c r="W35" s="803">
        <v>4</v>
      </c>
      <c r="X35" s="591"/>
      <c r="Y35" s="803"/>
      <c r="Z35" s="439"/>
      <c r="AA35" s="591"/>
      <c r="AB35" s="65"/>
      <c r="AC35" s="622"/>
      <c r="AD35" s="69"/>
      <c r="AE35" s="803"/>
      <c r="AF35" s="439"/>
      <c r="AG35" s="591"/>
      <c r="AH35" s="317"/>
      <c r="AI35" s="316"/>
      <c r="AJ35" s="318"/>
      <c r="AK35" s="318"/>
      <c r="AL35" s="317"/>
      <c r="AM35" s="316"/>
      <c r="AN35" s="318"/>
      <c r="AO35" s="1058"/>
      <c r="AP35" s="404"/>
    </row>
    <row r="36" spans="1:42" s="70" customFormat="1" ht="15">
      <c r="A36" s="171" t="s">
        <v>676</v>
      </c>
      <c r="B36" s="68" t="s">
        <v>425</v>
      </c>
      <c r="C36" s="386" t="s">
        <v>5</v>
      </c>
      <c r="D36" s="645">
        <v>34</v>
      </c>
      <c r="E36" s="674">
        <f t="shared" si="7"/>
        <v>2</v>
      </c>
      <c r="F36" s="394">
        <f t="shared" si="6"/>
        <v>2</v>
      </c>
      <c r="G36" s="391"/>
      <c r="H36" s="399"/>
      <c r="I36" s="183"/>
      <c r="J36" s="428"/>
      <c r="K36" s="152">
        <f t="shared" si="8"/>
        <v>0</v>
      </c>
      <c r="L36" s="137">
        <f t="shared" si="9"/>
        <v>0</v>
      </c>
      <c r="M36" s="526">
        <f t="shared" si="10"/>
        <v>0</v>
      </c>
      <c r="N36" s="153">
        <f t="shared" si="11"/>
        <v>2</v>
      </c>
      <c r="O36" s="557"/>
      <c r="P36" s="76"/>
      <c r="Q36" s="67"/>
      <c r="R36" s="242"/>
      <c r="S36" s="69"/>
      <c r="T36" s="74"/>
      <c r="U36" s="74"/>
      <c r="V36" s="65"/>
      <c r="W36" s="715"/>
      <c r="X36" s="241"/>
      <c r="Y36" s="715"/>
      <c r="Z36" s="439"/>
      <c r="AA36" s="591"/>
      <c r="AB36" s="65">
        <v>2</v>
      </c>
      <c r="AC36" s="622"/>
      <c r="AD36" s="65"/>
      <c r="AE36" s="715"/>
      <c r="AF36" s="74"/>
      <c r="AG36" s="241"/>
      <c r="AH36" s="294"/>
      <c r="AI36" s="315"/>
      <c r="AJ36" s="315"/>
      <c r="AK36" s="241"/>
      <c r="AL36" s="65"/>
      <c r="AM36" s="65"/>
      <c r="AN36" s="74"/>
      <c r="AO36" s="1054"/>
      <c r="AP36" s="66"/>
    </row>
    <row r="37" spans="1:42" s="70" customFormat="1" ht="15">
      <c r="A37" s="172" t="s">
        <v>495</v>
      </c>
      <c r="B37" s="71" t="s">
        <v>494</v>
      </c>
      <c r="C37" s="386" t="s">
        <v>447</v>
      </c>
      <c r="D37" s="645">
        <v>34</v>
      </c>
      <c r="E37" s="674">
        <f t="shared" si="7"/>
        <v>2</v>
      </c>
      <c r="F37" s="394">
        <f t="shared" si="6"/>
        <v>2</v>
      </c>
      <c r="G37" s="391"/>
      <c r="H37" s="399"/>
      <c r="I37" s="183"/>
      <c r="J37" s="428"/>
      <c r="K37" s="152">
        <f t="shared" si="8"/>
        <v>2</v>
      </c>
      <c r="L37" s="137">
        <f t="shared" si="9"/>
        <v>0</v>
      </c>
      <c r="M37" s="526">
        <f t="shared" si="10"/>
        <v>0</v>
      </c>
      <c r="N37" s="153">
        <f t="shared" si="11"/>
        <v>0</v>
      </c>
      <c r="O37" s="557"/>
      <c r="P37" s="76">
        <v>2</v>
      </c>
      <c r="Q37" s="67"/>
      <c r="R37" s="242"/>
      <c r="S37" s="69"/>
      <c r="T37" s="76"/>
      <c r="U37" s="76"/>
      <c r="V37" s="67"/>
      <c r="W37" s="716"/>
      <c r="X37" s="242"/>
      <c r="Y37" s="716"/>
      <c r="Z37" s="76"/>
      <c r="AA37" s="591"/>
      <c r="AB37" s="65"/>
      <c r="AC37" s="622"/>
      <c r="AD37" s="69"/>
      <c r="AE37" s="715"/>
      <c r="AF37" s="76"/>
      <c r="AG37" s="242"/>
      <c r="AH37" s="251"/>
      <c r="AI37" s="250"/>
      <c r="AJ37" s="249"/>
      <c r="AK37" s="249"/>
      <c r="AL37" s="251"/>
      <c r="AM37" s="250"/>
      <c r="AN37" s="249"/>
      <c r="AO37" s="1057"/>
      <c r="AP37" s="330"/>
    </row>
    <row r="38" spans="1:42" s="70" customFormat="1" ht="15">
      <c r="A38" s="171" t="s">
        <v>338</v>
      </c>
      <c r="B38" s="68" t="s">
        <v>239</v>
      </c>
      <c r="C38" s="386" t="s">
        <v>447</v>
      </c>
      <c r="D38" s="645">
        <v>36</v>
      </c>
      <c r="E38" s="674">
        <f t="shared" si="7"/>
        <v>1</v>
      </c>
      <c r="F38" s="394">
        <f t="shared" si="6"/>
        <v>10</v>
      </c>
      <c r="G38" s="391"/>
      <c r="H38" s="399"/>
      <c r="I38" s="183">
        <v>10</v>
      </c>
      <c r="J38" s="428"/>
      <c r="K38" s="152">
        <f t="shared" si="8"/>
        <v>0</v>
      </c>
      <c r="L38" s="137">
        <f t="shared" si="9"/>
        <v>1</v>
      </c>
      <c r="M38" s="526">
        <f t="shared" si="10"/>
        <v>0</v>
      </c>
      <c r="N38" s="153">
        <f t="shared" si="11"/>
        <v>0</v>
      </c>
      <c r="O38" s="622"/>
      <c r="P38" s="439"/>
      <c r="Q38" s="69"/>
      <c r="R38" s="591">
        <v>1</v>
      </c>
      <c r="S38" s="69"/>
      <c r="T38" s="439"/>
      <c r="U38" s="439"/>
      <c r="V38" s="69"/>
      <c r="W38" s="803"/>
      <c r="X38" s="591"/>
      <c r="Y38" s="803"/>
      <c r="Z38" s="439"/>
      <c r="AA38" s="591"/>
      <c r="AB38" s="65"/>
      <c r="AC38" s="622"/>
      <c r="AD38" s="69"/>
      <c r="AE38" s="803"/>
      <c r="AF38" s="439"/>
      <c r="AG38" s="591"/>
      <c r="AH38" s="317"/>
      <c r="AI38" s="316"/>
      <c r="AJ38" s="318"/>
      <c r="AK38" s="318"/>
      <c r="AL38" s="317"/>
      <c r="AM38" s="316"/>
      <c r="AN38" s="318"/>
      <c r="AO38" s="1058"/>
      <c r="AP38" s="404"/>
    </row>
    <row r="39" spans="1:42" s="70" customFormat="1" ht="15">
      <c r="A39" s="171" t="s">
        <v>318</v>
      </c>
      <c r="B39" s="68" t="s">
        <v>8</v>
      </c>
      <c r="C39" s="386" t="s">
        <v>5</v>
      </c>
      <c r="D39" s="645">
        <v>37</v>
      </c>
      <c r="E39" s="674">
        <f t="shared" si="7"/>
        <v>1</v>
      </c>
      <c r="F39" s="394">
        <f t="shared" si="6"/>
        <v>1</v>
      </c>
      <c r="G39" s="391"/>
      <c r="H39" s="399"/>
      <c r="I39" s="183"/>
      <c r="J39" s="428"/>
      <c r="K39" s="152">
        <f t="shared" si="8"/>
        <v>0</v>
      </c>
      <c r="L39" s="137">
        <f t="shared" si="9"/>
        <v>0</v>
      </c>
      <c r="M39" s="526">
        <f t="shared" si="10"/>
        <v>0</v>
      </c>
      <c r="N39" s="153">
        <f t="shared" si="11"/>
        <v>1</v>
      </c>
      <c r="O39" s="557"/>
      <c r="P39" s="76"/>
      <c r="Q39" s="67"/>
      <c r="R39" s="242"/>
      <c r="S39" s="69"/>
      <c r="T39" s="74"/>
      <c r="U39" s="74"/>
      <c r="V39" s="65"/>
      <c r="W39" s="715"/>
      <c r="X39" s="241"/>
      <c r="Y39" s="715"/>
      <c r="Z39" s="439"/>
      <c r="AA39" s="591"/>
      <c r="AB39" s="65">
        <v>1</v>
      </c>
      <c r="AC39" s="622"/>
      <c r="AD39" s="65"/>
      <c r="AE39" s="715"/>
      <c r="AF39" s="74"/>
      <c r="AG39" s="241"/>
      <c r="AH39" s="294"/>
      <c r="AI39" s="315"/>
      <c r="AJ39" s="315"/>
      <c r="AK39" s="241"/>
      <c r="AL39" s="65"/>
      <c r="AM39" s="65"/>
      <c r="AN39" s="74"/>
      <c r="AO39" s="1054"/>
      <c r="AP39" s="66"/>
    </row>
    <row r="40" spans="1:42" s="70" customFormat="1" ht="15">
      <c r="A40" s="172" t="s">
        <v>328</v>
      </c>
      <c r="B40" s="71" t="s">
        <v>10</v>
      </c>
      <c r="C40" s="386"/>
      <c r="D40" s="645"/>
      <c r="E40" s="674">
        <f t="shared" si="7"/>
        <v>0</v>
      </c>
      <c r="F40" s="394">
        <f t="shared" si="6"/>
        <v>28</v>
      </c>
      <c r="G40" s="392"/>
      <c r="H40" s="400"/>
      <c r="I40" s="183">
        <v>28</v>
      </c>
      <c r="J40" s="428"/>
      <c r="K40" s="152">
        <f t="shared" si="8"/>
        <v>0</v>
      </c>
      <c r="L40" s="137">
        <f t="shared" si="9"/>
        <v>0</v>
      </c>
      <c r="M40" s="526">
        <f t="shared" si="10"/>
        <v>0</v>
      </c>
      <c r="N40" s="153">
        <f t="shared" si="11"/>
        <v>0</v>
      </c>
      <c r="O40" s="557"/>
      <c r="P40" s="76"/>
      <c r="Q40" s="67"/>
      <c r="R40" s="242"/>
      <c r="S40" s="69"/>
      <c r="T40" s="76"/>
      <c r="U40" s="76"/>
      <c r="V40" s="67"/>
      <c r="W40" s="716"/>
      <c r="X40" s="242"/>
      <c r="Y40" s="716"/>
      <c r="Z40" s="76"/>
      <c r="AA40" s="591"/>
      <c r="AB40" s="65"/>
      <c r="AC40" s="622"/>
      <c r="AD40" s="69"/>
      <c r="AE40" s="715"/>
      <c r="AF40" s="76"/>
      <c r="AG40" s="242"/>
      <c r="AH40" s="251"/>
      <c r="AI40" s="250"/>
      <c r="AJ40" s="249"/>
      <c r="AK40" s="249"/>
      <c r="AL40" s="251"/>
      <c r="AM40" s="250"/>
      <c r="AN40" s="249"/>
      <c r="AO40" s="1057"/>
      <c r="AP40" s="330"/>
    </row>
    <row r="41" spans="1:42" s="70" customFormat="1" ht="15">
      <c r="A41" s="172" t="s">
        <v>332</v>
      </c>
      <c r="B41" s="71" t="s">
        <v>73</v>
      </c>
      <c r="C41" s="386"/>
      <c r="D41" s="645"/>
      <c r="E41" s="674">
        <f t="shared" si="7"/>
        <v>0</v>
      </c>
      <c r="F41" s="394">
        <f t="shared" si="6"/>
        <v>21</v>
      </c>
      <c r="G41" s="392"/>
      <c r="H41" s="400"/>
      <c r="I41" s="183">
        <v>21</v>
      </c>
      <c r="J41" s="428"/>
      <c r="K41" s="152">
        <f t="shared" si="8"/>
        <v>0</v>
      </c>
      <c r="L41" s="137">
        <f t="shared" si="9"/>
        <v>0</v>
      </c>
      <c r="M41" s="526">
        <f t="shared" si="10"/>
        <v>0</v>
      </c>
      <c r="N41" s="153">
        <f t="shared" si="11"/>
        <v>0</v>
      </c>
      <c r="O41" s="557"/>
      <c r="P41" s="76"/>
      <c r="Q41" s="67"/>
      <c r="R41" s="242"/>
      <c r="S41" s="69"/>
      <c r="T41" s="76"/>
      <c r="U41" s="76"/>
      <c r="V41" s="67"/>
      <c r="W41" s="716"/>
      <c r="X41" s="242"/>
      <c r="Y41" s="716"/>
      <c r="Z41" s="76"/>
      <c r="AA41" s="591"/>
      <c r="AB41" s="65"/>
      <c r="AC41" s="622"/>
      <c r="AD41" s="69"/>
      <c r="AE41" s="715"/>
      <c r="AF41" s="76"/>
      <c r="AG41" s="242"/>
      <c r="AH41" s="251"/>
      <c r="AI41" s="250"/>
      <c r="AJ41" s="249"/>
      <c r="AK41" s="249"/>
      <c r="AL41" s="251"/>
      <c r="AM41" s="250"/>
      <c r="AN41" s="249"/>
      <c r="AO41" s="1057"/>
      <c r="AP41" s="329"/>
    </row>
    <row r="42" spans="1:42" s="70" customFormat="1" ht="15">
      <c r="A42" s="171" t="s">
        <v>334</v>
      </c>
      <c r="B42" s="68" t="s">
        <v>33</v>
      </c>
      <c r="C42" s="385" t="s">
        <v>5</v>
      </c>
      <c r="D42" s="645"/>
      <c r="E42" s="674">
        <f t="shared" si="7"/>
        <v>0</v>
      </c>
      <c r="F42" s="394">
        <f t="shared" si="6"/>
        <v>20</v>
      </c>
      <c r="G42" s="391"/>
      <c r="H42" s="399"/>
      <c r="I42" s="183">
        <v>12</v>
      </c>
      <c r="J42" s="428">
        <v>8</v>
      </c>
      <c r="K42" s="152">
        <f t="shared" si="8"/>
        <v>0</v>
      </c>
      <c r="L42" s="137">
        <f t="shared" si="9"/>
        <v>0</v>
      </c>
      <c r="M42" s="526">
        <f t="shared" si="10"/>
        <v>0</v>
      </c>
      <c r="N42" s="153">
        <f t="shared" si="11"/>
        <v>0</v>
      </c>
      <c r="O42" s="622"/>
      <c r="P42" s="439"/>
      <c r="Q42" s="69"/>
      <c r="R42" s="591"/>
      <c r="S42" s="69"/>
      <c r="T42" s="439"/>
      <c r="U42" s="439"/>
      <c r="V42" s="69"/>
      <c r="W42" s="803"/>
      <c r="X42" s="591"/>
      <c r="Y42" s="803"/>
      <c r="Z42" s="439"/>
      <c r="AA42" s="591"/>
      <c r="AB42" s="65"/>
      <c r="AC42" s="622"/>
      <c r="AD42" s="69"/>
      <c r="AE42" s="803"/>
      <c r="AF42" s="439"/>
      <c r="AG42" s="591"/>
      <c r="AH42" s="317"/>
      <c r="AI42" s="316"/>
      <c r="AJ42" s="318"/>
      <c r="AK42" s="318"/>
      <c r="AL42" s="317"/>
      <c r="AM42" s="316"/>
      <c r="AN42" s="318"/>
      <c r="AO42" s="1058"/>
      <c r="AP42" s="404"/>
    </row>
    <row r="43" spans="1:42" s="70" customFormat="1" ht="15">
      <c r="A43" s="171" t="s">
        <v>337</v>
      </c>
      <c r="B43" s="68" t="s">
        <v>28</v>
      </c>
      <c r="C43" s="385" t="s">
        <v>738</v>
      </c>
      <c r="D43" s="645"/>
      <c r="E43" s="674">
        <f t="shared" si="7"/>
        <v>0</v>
      </c>
      <c r="F43" s="394">
        <f t="shared" si="6"/>
        <v>14</v>
      </c>
      <c r="G43" s="391"/>
      <c r="H43" s="399"/>
      <c r="I43" s="183">
        <v>14</v>
      </c>
      <c r="J43" s="428"/>
      <c r="K43" s="152">
        <f t="shared" si="8"/>
        <v>0</v>
      </c>
      <c r="L43" s="137">
        <f t="shared" si="9"/>
        <v>0</v>
      </c>
      <c r="M43" s="526">
        <f t="shared" si="10"/>
        <v>0</v>
      </c>
      <c r="N43" s="153">
        <f t="shared" si="11"/>
        <v>0</v>
      </c>
      <c r="O43" s="622"/>
      <c r="P43" s="439"/>
      <c r="Q43" s="69"/>
      <c r="R43" s="591"/>
      <c r="S43" s="69"/>
      <c r="T43" s="439"/>
      <c r="U43" s="439"/>
      <c r="V43" s="69"/>
      <c r="W43" s="803"/>
      <c r="X43" s="591"/>
      <c r="Y43" s="803"/>
      <c r="Z43" s="439"/>
      <c r="AA43" s="591"/>
      <c r="AB43" s="65"/>
      <c r="AC43" s="622"/>
      <c r="AD43" s="69"/>
      <c r="AE43" s="803"/>
      <c r="AF43" s="439"/>
      <c r="AG43" s="591"/>
      <c r="AH43" s="317"/>
      <c r="AI43" s="316"/>
      <c r="AJ43" s="318"/>
      <c r="AK43" s="318"/>
      <c r="AL43" s="317"/>
      <c r="AM43" s="316"/>
      <c r="AN43" s="318"/>
      <c r="AO43" s="1058"/>
      <c r="AP43" s="404"/>
    </row>
    <row r="44" spans="1:42" s="70" customFormat="1" ht="15">
      <c r="A44" s="172" t="s">
        <v>333</v>
      </c>
      <c r="B44" s="71" t="s">
        <v>23</v>
      </c>
      <c r="C44" s="386"/>
      <c r="D44" s="164"/>
      <c r="E44" s="674">
        <f t="shared" si="7"/>
        <v>0</v>
      </c>
      <c r="F44" s="394">
        <f t="shared" si="6"/>
        <v>12</v>
      </c>
      <c r="G44" s="391"/>
      <c r="H44" s="399"/>
      <c r="I44" s="183"/>
      <c r="J44" s="428">
        <v>12</v>
      </c>
      <c r="K44" s="152">
        <f t="shared" si="8"/>
        <v>0</v>
      </c>
      <c r="L44" s="137">
        <f t="shared" si="9"/>
        <v>0</v>
      </c>
      <c r="M44" s="526">
        <f t="shared" si="10"/>
        <v>0</v>
      </c>
      <c r="N44" s="153">
        <f t="shared" si="11"/>
        <v>0</v>
      </c>
      <c r="O44" s="558"/>
      <c r="P44" s="74"/>
      <c r="Q44" s="65"/>
      <c r="R44" s="241"/>
      <c r="S44" s="69"/>
      <c r="T44" s="74"/>
      <c r="U44" s="74"/>
      <c r="V44" s="65"/>
      <c r="W44" s="715"/>
      <c r="X44" s="241"/>
      <c r="Y44" s="715"/>
      <c r="Z44" s="74"/>
      <c r="AA44" s="591"/>
      <c r="AB44" s="65"/>
      <c r="AC44" s="622"/>
      <c r="AD44" s="69"/>
      <c r="AE44" s="715"/>
      <c r="AF44" s="74"/>
      <c r="AG44" s="241"/>
      <c r="AH44" s="339"/>
      <c r="AI44" s="294"/>
      <c r="AJ44" s="315"/>
      <c r="AK44" s="315"/>
      <c r="AL44" s="339"/>
      <c r="AM44" s="294"/>
      <c r="AN44" s="315"/>
      <c r="AO44" s="1059"/>
      <c r="AP44" s="330"/>
    </row>
    <row r="45" spans="1:42" s="70" customFormat="1" ht="15">
      <c r="A45" s="171" t="s">
        <v>324</v>
      </c>
      <c r="B45" s="68" t="s">
        <v>145</v>
      </c>
      <c r="C45" s="385" t="s">
        <v>62</v>
      </c>
      <c r="D45" s="645"/>
      <c r="E45" s="674">
        <f t="shared" si="7"/>
        <v>0</v>
      </c>
      <c r="F45" s="394">
        <f t="shared" si="6"/>
        <v>12</v>
      </c>
      <c r="G45" s="391"/>
      <c r="H45" s="399"/>
      <c r="I45" s="183"/>
      <c r="J45" s="428">
        <v>12</v>
      </c>
      <c r="K45" s="152">
        <f t="shared" si="8"/>
        <v>0</v>
      </c>
      <c r="L45" s="137">
        <f t="shared" si="9"/>
        <v>0</v>
      </c>
      <c r="M45" s="526">
        <f t="shared" si="10"/>
        <v>0</v>
      </c>
      <c r="N45" s="153">
        <f t="shared" si="11"/>
        <v>0</v>
      </c>
      <c r="O45" s="622"/>
      <c r="P45" s="439"/>
      <c r="Q45" s="69"/>
      <c r="R45" s="591"/>
      <c r="S45" s="69"/>
      <c r="T45" s="439"/>
      <c r="U45" s="439"/>
      <c r="V45" s="69"/>
      <c r="W45" s="803"/>
      <c r="X45" s="591"/>
      <c r="Y45" s="803"/>
      <c r="Z45" s="439"/>
      <c r="AA45" s="591"/>
      <c r="AB45" s="65"/>
      <c r="AC45" s="622"/>
      <c r="AD45" s="69"/>
      <c r="AE45" s="803"/>
      <c r="AF45" s="439"/>
      <c r="AG45" s="591"/>
      <c r="AH45" s="317"/>
      <c r="AI45" s="316"/>
      <c r="AJ45" s="318"/>
      <c r="AK45" s="318"/>
      <c r="AL45" s="317"/>
      <c r="AM45" s="316"/>
      <c r="AN45" s="318"/>
      <c r="AO45" s="1058"/>
      <c r="AP45" s="404"/>
    </row>
    <row r="46" spans="1:42" s="70" customFormat="1" ht="15">
      <c r="A46" s="172" t="s">
        <v>339</v>
      </c>
      <c r="B46" s="71" t="s">
        <v>32</v>
      </c>
      <c r="C46" s="386" t="s">
        <v>16</v>
      </c>
      <c r="D46" s="645"/>
      <c r="E46" s="674">
        <f t="shared" si="7"/>
        <v>0</v>
      </c>
      <c r="F46" s="394">
        <f t="shared" si="6"/>
        <v>10</v>
      </c>
      <c r="G46" s="391"/>
      <c r="H46" s="399"/>
      <c r="I46" s="183">
        <v>6</v>
      </c>
      <c r="J46" s="428">
        <v>4</v>
      </c>
      <c r="K46" s="152">
        <f t="shared" si="8"/>
        <v>0</v>
      </c>
      <c r="L46" s="137">
        <f t="shared" si="9"/>
        <v>0</v>
      </c>
      <c r="M46" s="526">
        <f t="shared" si="10"/>
        <v>0</v>
      </c>
      <c r="N46" s="153">
        <f t="shared" si="11"/>
        <v>0</v>
      </c>
      <c r="O46" s="557"/>
      <c r="P46" s="76"/>
      <c r="Q46" s="67"/>
      <c r="R46" s="242"/>
      <c r="S46" s="69"/>
      <c r="T46" s="76"/>
      <c r="U46" s="76"/>
      <c r="V46" s="67"/>
      <c r="W46" s="716"/>
      <c r="X46" s="242"/>
      <c r="Y46" s="716"/>
      <c r="Z46" s="76"/>
      <c r="AA46" s="591"/>
      <c r="AB46" s="65"/>
      <c r="AC46" s="622"/>
      <c r="AD46" s="69"/>
      <c r="AE46" s="715"/>
      <c r="AF46" s="76"/>
      <c r="AG46" s="242"/>
      <c r="AH46" s="251"/>
      <c r="AI46" s="250"/>
      <c r="AJ46" s="249"/>
      <c r="AK46" s="249"/>
      <c r="AL46" s="251"/>
      <c r="AM46" s="250"/>
      <c r="AN46" s="249"/>
      <c r="AO46" s="1057"/>
      <c r="AP46" s="329"/>
    </row>
    <row r="47" spans="1:42" s="70" customFormat="1" ht="15">
      <c r="A47" s="171" t="s">
        <v>341</v>
      </c>
      <c r="B47" s="68" t="s">
        <v>144</v>
      </c>
      <c r="C47" s="385" t="s">
        <v>5</v>
      </c>
      <c r="D47" s="645"/>
      <c r="E47" s="674">
        <f t="shared" si="7"/>
        <v>0</v>
      </c>
      <c r="F47" s="394">
        <f t="shared" si="6"/>
        <v>9</v>
      </c>
      <c r="G47" s="391"/>
      <c r="H47" s="399"/>
      <c r="I47" s="183">
        <v>1</v>
      </c>
      <c r="J47" s="428">
        <v>8</v>
      </c>
      <c r="K47" s="152">
        <f t="shared" si="8"/>
        <v>0</v>
      </c>
      <c r="L47" s="137">
        <f t="shared" si="9"/>
        <v>0</v>
      </c>
      <c r="M47" s="526">
        <f t="shared" si="10"/>
        <v>0</v>
      </c>
      <c r="N47" s="153">
        <f t="shared" si="11"/>
        <v>0</v>
      </c>
      <c r="O47" s="622"/>
      <c r="P47" s="439"/>
      <c r="Q47" s="69"/>
      <c r="R47" s="591"/>
      <c r="S47" s="69"/>
      <c r="T47" s="439"/>
      <c r="U47" s="439"/>
      <c r="V47" s="69"/>
      <c r="W47" s="803"/>
      <c r="X47" s="591"/>
      <c r="Y47" s="803"/>
      <c r="Z47" s="439"/>
      <c r="AA47" s="591"/>
      <c r="AB47" s="65"/>
      <c r="AC47" s="622"/>
      <c r="AD47" s="69"/>
      <c r="AE47" s="803"/>
      <c r="AF47" s="439"/>
      <c r="AG47" s="591"/>
      <c r="AH47" s="317"/>
      <c r="AI47" s="316"/>
      <c r="AJ47" s="318"/>
      <c r="AK47" s="318"/>
      <c r="AL47" s="317"/>
      <c r="AM47" s="316"/>
      <c r="AN47" s="318"/>
      <c r="AO47" s="1058"/>
      <c r="AP47" s="404"/>
    </row>
    <row r="48" spans="1:42" s="70" customFormat="1" ht="15">
      <c r="A48" s="172" t="s">
        <v>329</v>
      </c>
      <c r="B48" s="71" t="s">
        <v>38</v>
      </c>
      <c r="C48" s="385" t="s">
        <v>536</v>
      </c>
      <c r="D48" s="645"/>
      <c r="E48" s="674">
        <f t="shared" si="7"/>
        <v>0</v>
      </c>
      <c r="F48" s="394">
        <f t="shared" si="6"/>
        <v>8</v>
      </c>
      <c r="G48" s="321"/>
      <c r="H48" s="399"/>
      <c r="I48" s="183">
        <v>6</v>
      </c>
      <c r="J48" s="428">
        <v>2</v>
      </c>
      <c r="K48" s="152">
        <f t="shared" si="8"/>
        <v>0</v>
      </c>
      <c r="L48" s="137">
        <f t="shared" si="9"/>
        <v>0</v>
      </c>
      <c r="M48" s="526">
        <f t="shared" si="10"/>
        <v>0</v>
      </c>
      <c r="N48" s="153">
        <f t="shared" si="11"/>
        <v>0</v>
      </c>
      <c r="O48" s="558"/>
      <c r="P48" s="74"/>
      <c r="Q48" s="65"/>
      <c r="R48" s="241"/>
      <c r="S48" s="69"/>
      <c r="T48" s="74"/>
      <c r="U48" s="74"/>
      <c r="V48" s="65"/>
      <c r="W48" s="715"/>
      <c r="X48" s="241"/>
      <c r="Y48" s="715"/>
      <c r="Z48" s="74"/>
      <c r="AA48" s="591"/>
      <c r="AB48" s="65"/>
      <c r="AC48" s="622"/>
      <c r="AD48" s="69"/>
      <c r="AE48" s="715"/>
      <c r="AF48" s="74"/>
      <c r="AG48" s="241"/>
      <c r="AH48" s="339"/>
      <c r="AI48" s="294"/>
      <c r="AJ48" s="315"/>
      <c r="AK48" s="315"/>
      <c r="AL48" s="339"/>
      <c r="AM48" s="294"/>
      <c r="AN48" s="315"/>
      <c r="AO48" s="1059"/>
      <c r="AP48" s="330"/>
    </row>
    <row r="49" spans="1:42" s="70" customFormat="1" ht="15">
      <c r="A49" s="173" t="s">
        <v>344</v>
      </c>
      <c r="B49" s="72" t="s">
        <v>6</v>
      </c>
      <c r="C49" s="387"/>
      <c r="D49" s="645"/>
      <c r="E49" s="674">
        <f t="shared" si="7"/>
        <v>0</v>
      </c>
      <c r="F49" s="394">
        <f t="shared" si="6"/>
        <v>8</v>
      </c>
      <c r="G49" s="392"/>
      <c r="H49" s="400"/>
      <c r="I49" s="183">
        <v>8</v>
      </c>
      <c r="J49" s="428"/>
      <c r="K49" s="152">
        <f t="shared" si="8"/>
        <v>0</v>
      </c>
      <c r="L49" s="137">
        <f t="shared" si="9"/>
        <v>0</v>
      </c>
      <c r="M49" s="526">
        <f t="shared" si="10"/>
        <v>0</v>
      </c>
      <c r="N49" s="153">
        <f t="shared" si="11"/>
        <v>0</v>
      </c>
      <c r="O49" s="557"/>
      <c r="P49" s="76"/>
      <c r="Q49" s="67"/>
      <c r="R49" s="242"/>
      <c r="S49" s="69"/>
      <c r="T49" s="76"/>
      <c r="U49" s="76"/>
      <c r="V49" s="67"/>
      <c r="W49" s="716"/>
      <c r="X49" s="242"/>
      <c r="Y49" s="716"/>
      <c r="Z49" s="76"/>
      <c r="AA49" s="591"/>
      <c r="AB49" s="65"/>
      <c r="AC49" s="622"/>
      <c r="AD49" s="69"/>
      <c r="AE49" s="715"/>
      <c r="AF49" s="76"/>
      <c r="AG49" s="242"/>
      <c r="AH49" s="251"/>
      <c r="AI49" s="250"/>
      <c r="AJ49" s="249"/>
      <c r="AK49" s="249"/>
      <c r="AL49" s="251"/>
      <c r="AM49" s="250"/>
      <c r="AN49" s="249"/>
      <c r="AO49" s="1057"/>
      <c r="AP49" s="330"/>
    </row>
    <row r="50" spans="1:42" s="70" customFormat="1" ht="15">
      <c r="A50" s="171" t="s">
        <v>342</v>
      </c>
      <c r="B50" s="68" t="s">
        <v>247</v>
      </c>
      <c r="C50" s="385" t="s">
        <v>168</v>
      </c>
      <c r="D50" s="645"/>
      <c r="E50" s="674">
        <f t="shared" si="7"/>
        <v>0</v>
      </c>
      <c r="F50" s="394">
        <f t="shared" si="6"/>
        <v>8</v>
      </c>
      <c r="G50" s="391"/>
      <c r="H50" s="399"/>
      <c r="I50" s="183"/>
      <c r="J50" s="428">
        <v>8</v>
      </c>
      <c r="K50" s="152">
        <f t="shared" si="8"/>
        <v>0</v>
      </c>
      <c r="L50" s="137">
        <f t="shared" si="9"/>
        <v>0</v>
      </c>
      <c r="M50" s="526">
        <f t="shared" si="10"/>
        <v>0</v>
      </c>
      <c r="N50" s="153">
        <f t="shared" si="11"/>
        <v>0</v>
      </c>
      <c r="O50" s="622"/>
      <c r="P50" s="439"/>
      <c r="Q50" s="69"/>
      <c r="R50" s="591"/>
      <c r="S50" s="69"/>
      <c r="T50" s="439"/>
      <c r="U50" s="439"/>
      <c r="V50" s="69"/>
      <c r="W50" s="803"/>
      <c r="X50" s="591"/>
      <c r="Y50" s="803"/>
      <c r="Z50" s="439"/>
      <c r="AA50" s="591"/>
      <c r="AB50" s="65"/>
      <c r="AC50" s="622"/>
      <c r="AD50" s="69"/>
      <c r="AE50" s="803"/>
      <c r="AF50" s="439"/>
      <c r="AG50" s="591"/>
      <c r="AH50" s="317"/>
      <c r="AI50" s="316"/>
      <c r="AJ50" s="318"/>
      <c r="AK50" s="318"/>
      <c r="AL50" s="317"/>
      <c r="AM50" s="316"/>
      <c r="AN50" s="318"/>
      <c r="AO50" s="1058"/>
      <c r="AP50" s="404"/>
    </row>
    <row r="51" spans="1:42" s="70" customFormat="1" ht="15">
      <c r="A51" s="171" t="s">
        <v>343</v>
      </c>
      <c r="B51" s="68" t="s">
        <v>165</v>
      </c>
      <c r="C51" s="385"/>
      <c r="D51" s="164"/>
      <c r="E51" s="674">
        <f t="shared" si="7"/>
        <v>0</v>
      </c>
      <c r="F51" s="394">
        <f t="shared" si="6"/>
        <v>8</v>
      </c>
      <c r="G51" s="391"/>
      <c r="H51" s="399"/>
      <c r="I51" s="183">
        <v>2</v>
      </c>
      <c r="J51" s="428">
        <v>6</v>
      </c>
      <c r="K51" s="152">
        <f t="shared" si="8"/>
        <v>0</v>
      </c>
      <c r="L51" s="137">
        <f t="shared" si="9"/>
        <v>0</v>
      </c>
      <c r="M51" s="526">
        <f t="shared" si="10"/>
        <v>0</v>
      </c>
      <c r="N51" s="153">
        <f t="shared" si="11"/>
        <v>0</v>
      </c>
      <c r="O51" s="557"/>
      <c r="P51" s="76"/>
      <c r="Q51" s="67"/>
      <c r="R51" s="242"/>
      <c r="S51" s="69"/>
      <c r="T51" s="439"/>
      <c r="U51" s="439"/>
      <c r="V51" s="69"/>
      <c r="W51" s="803"/>
      <c r="X51" s="591"/>
      <c r="Y51" s="803"/>
      <c r="Z51" s="439"/>
      <c r="AA51" s="591"/>
      <c r="AB51" s="65"/>
      <c r="AC51" s="622"/>
      <c r="AD51" s="69"/>
      <c r="AE51" s="803"/>
      <c r="AF51" s="439"/>
      <c r="AG51" s="591"/>
      <c r="AH51" s="317"/>
      <c r="AI51" s="316"/>
      <c r="AJ51" s="318"/>
      <c r="AK51" s="318"/>
      <c r="AL51" s="317"/>
      <c r="AM51" s="316"/>
      <c r="AN51" s="318"/>
      <c r="AO51" s="1058"/>
      <c r="AP51" s="404"/>
    </row>
    <row r="52" spans="1:42" s="70" customFormat="1" ht="15">
      <c r="A52" s="171" t="s">
        <v>302</v>
      </c>
      <c r="B52" s="68" t="s">
        <v>27</v>
      </c>
      <c r="C52" s="385" t="s">
        <v>53</v>
      </c>
      <c r="D52" s="645"/>
      <c r="E52" s="674">
        <f t="shared" si="7"/>
        <v>0</v>
      </c>
      <c r="F52" s="394">
        <f t="shared" si="6"/>
        <v>8</v>
      </c>
      <c r="G52" s="391"/>
      <c r="H52" s="399"/>
      <c r="I52" s="183">
        <v>8</v>
      </c>
      <c r="J52" s="428"/>
      <c r="K52" s="152">
        <f t="shared" si="8"/>
        <v>0</v>
      </c>
      <c r="L52" s="137">
        <f t="shared" si="9"/>
        <v>0</v>
      </c>
      <c r="M52" s="526">
        <f t="shared" si="10"/>
        <v>0</v>
      </c>
      <c r="N52" s="153">
        <f t="shared" si="11"/>
        <v>0</v>
      </c>
      <c r="O52" s="557"/>
      <c r="P52" s="76"/>
      <c r="Q52" s="67"/>
      <c r="R52" s="242"/>
      <c r="S52" s="69"/>
      <c r="T52" s="76"/>
      <c r="U52" s="76"/>
      <c r="V52" s="67"/>
      <c r="W52" s="716"/>
      <c r="X52" s="242"/>
      <c r="Y52" s="716"/>
      <c r="Z52" s="76"/>
      <c r="AA52" s="591"/>
      <c r="AB52" s="65"/>
      <c r="AC52" s="622"/>
      <c r="AD52" s="69"/>
      <c r="AE52" s="715"/>
      <c r="AF52" s="76"/>
      <c r="AG52" s="242"/>
      <c r="AH52" s="251"/>
      <c r="AI52" s="250"/>
      <c r="AJ52" s="249"/>
      <c r="AK52" s="249"/>
      <c r="AL52" s="251"/>
      <c r="AM52" s="250"/>
      <c r="AN52" s="249"/>
      <c r="AO52" s="1057"/>
      <c r="AP52" s="330"/>
    </row>
    <row r="53" spans="1:42" s="70" customFormat="1" ht="15">
      <c r="A53" s="172" t="s">
        <v>355</v>
      </c>
      <c r="B53" s="71" t="s">
        <v>32</v>
      </c>
      <c r="C53" s="386" t="s">
        <v>151</v>
      </c>
      <c r="D53" s="645"/>
      <c r="E53" s="674">
        <f t="shared" si="7"/>
        <v>0</v>
      </c>
      <c r="F53" s="394">
        <f t="shared" si="6"/>
        <v>6</v>
      </c>
      <c r="G53" s="391"/>
      <c r="H53" s="399"/>
      <c r="I53" s="183">
        <v>6</v>
      </c>
      <c r="J53" s="428"/>
      <c r="K53" s="152">
        <f t="shared" si="8"/>
        <v>0</v>
      </c>
      <c r="L53" s="137">
        <f t="shared" si="9"/>
        <v>0</v>
      </c>
      <c r="M53" s="526">
        <f t="shared" si="10"/>
        <v>0</v>
      </c>
      <c r="N53" s="153">
        <f t="shared" si="11"/>
        <v>0</v>
      </c>
      <c r="O53" s="557"/>
      <c r="P53" s="76"/>
      <c r="Q53" s="67"/>
      <c r="R53" s="242"/>
      <c r="S53" s="69"/>
      <c r="T53" s="76"/>
      <c r="U53" s="76"/>
      <c r="V53" s="67"/>
      <c r="W53" s="716"/>
      <c r="X53" s="242"/>
      <c r="Y53" s="716"/>
      <c r="Z53" s="76"/>
      <c r="AA53" s="591"/>
      <c r="AB53" s="65"/>
      <c r="AC53" s="622"/>
      <c r="AD53" s="69"/>
      <c r="AE53" s="715"/>
      <c r="AF53" s="76"/>
      <c r="AG53" s="242"/>
      <c r="AH53" s="251"/>
      <c r="AI53" s="250"/>
      <c r="AJ53" s="249"/>
      <c r="AK53" s="249"/>
      <c r="AL53" s="251"/>
      <c r="AM53" s="250"/>
      <c r="AN53" s="249"/>
      <c r="AO53" s="1057"/>
      <c r="AP53" s="330"/>
    </row>
    <row r="54" spans="1:42" s="70" customFormat="1" ht="15">
      <c r="A54" s="171" t="s">
        <v>346</v>
      </c>
      <c r="B54" s="68" t="s">
        <v>160</v>
      </c>
      <c r="C54" s="385" t="s">
        <v>17</v>
      </c>
      <c r="D54" s="164"/>
      <c r="E54" s="674">
        <f t="shared" si="7"/>
        <v>0</v>
      </c>
      <c r="F54" s="394">
        <f t="shared" si="6"/>
        <v>6</v>
      </c>
      <c r="G54" s="391"/>
      <c r="H54" s="399"/>
      <c r="I54" s="183">
        <v>6</v>
      </c>
      <c r="J54" s="428"/>
      <c r="K54" s="152">
        <f t="shared" si="8"/>
        <v>0</v>
      </c>
      <c r="L54" s="137">
        <f t="shared" si="9"/>
        <v>0</v>
      </c>
      <c r="M54" s="526">
        <f t="shared" si="10"/>
        <v>0</v>
      </c>
      <c r="N54" s="153">
        <f t="shared" si="11"/>
        <v>0</v>
      </c>
      <c r="O54" s="557"/>
      <c r="P54" s="76"/>
      <c r="Q54" s="67"/>
      <c r="R54" s="242"/>
      <c r="S54" s="69"/>
      <c r="T54" s="439"/>
      <c r="U54" s="439"/>
      <c r="V54" s="69"/>
      <c r="W54" s="803"/>
      <c r="X54" s="591"/>
      <c r="Y54" s="803"/>
      <c r="Z54" s="439"/>
      <c r="AA54" s="591"/>
      <c r="AB54" s="65"/>
      <c r="AC54" s="622"/>
      <c r="AD54" s="69"/>
      <c r="AE54" s="803"/>
      <c r="AF54" s="439"/>
      <c r="AG54" s="591"/>
      <c r="AH54" s="317"/>
      <c r="AI54" s="316"/>
      <c r="AJ54" s="318"/>
      <c r="AK54" s="318"/>
      <c r="AL54" s="317"/>
      <c r="AM54" s="316"/>
      <c r="AN54" s="318"/>
      <c r="AO54" s="1058"/>
      <c r="AP54" s="404"/>
    </row>
    <row r="55" spans="1:42" s="70" customFormat="1" ht="15">
      <c r="A55" s="171" t="s">
        <v>347</v>
      </c>
      <c r="B55" s="68" t="s">
        <v>163</v>
      </c>
      <c r="C55" s="385" t="s">
        <v>72</v>
      </c>
      <c r="D55" s="164"/>
      <c r="E55" s="674">
        <f t="shared" si="7"/>
        <v>0</v>
      </c>
      <c r="F55" s="394">
        <f t="shared" si="6"/>
        <v>6</v>
      </c>
      <c r="G55" s="391"/>
      <c r="H55" s="399"/>
      <c r="I55" s="183">
        <v>6</v>
      </c>
      <c r="J55" s="428"/>
      <c r="K55" s="152">
        <f t="shared" si="8"/>
        <v>0</v>
      </c>
      <c r="L55" s="137">
        <f t="shared" si="9"/>
        <v>0</v>
      </c>
      <c r="M55" s="526">
        <f t="shared" si="10"/>
        <v>0</v>
      </c>
      <c r="N55" s="153">
        <f t="shared" si="11"/>
        <v>0</v>
      </c>
      <c r="O55" s="557"/>
      <c r="P55" s="76"/>
      <c r="Q55" s="67"/>
      <c r="R55" s="242"/>
      <c r="S55" s="69"/>
      <c r="T55" s="439"/>
      <c r="U55" s="439"/>
      <c r="V55" s="69"/>
      <c r="W55" s="803"/>
      <c r="X55" s="591"/>
      <c r="Y55" s="803"/>
      <c r="Z55" s="439"/>
      <c r="AA55" s="591"/>
      <c r="AB55" s="65"/>
      <c r="AC55" s="622"/>
      <c r="AD55" s="69"/>
      <c r="AE55" s="803"/>
      <c r="AF55" s="439"/>
      <c r="AG55" s="591"/>
      <c r="AH55" s="317"/>
      <c r="AI55" s="316"/>
      <c r="AJ55" s="318"/>
      <c r="AK55" s="318"/>
      <c r="AL55" s="317"/>
      <c r="AM55" s="316"/>
      <c r="AN55" s="318"/>
      <c r="AO55" s="1058"/>
      <c r="AP55" s="404"/>
    </row>
    <row r="56" spans="1:42" s="70" customFormat="1" ht="15">
      <c r="A56" s="172" t="s">
        <v>345</v>
      </c>
      <c r="B56" s="71" t="s">
        <v>33</v>
      </c>
      <c r="C56" s="386"/>
      <c r="D56" s="645"/>
      <c r="E56" s="674">
        <f t="shared" si="7"/>
        <v>0</v>
      </c>
      <c r="F56" s="394">
        <f t="shared" si="6"/>
        <v>6</v>
      </c>
      <c r="G56" s="391"/>
      <c r="H56" s="399"/>
      <c r="I56" s="183"/>
      <c r="J56" s="428">
        <v>6</v>
      </c>
      <c r="K56" s="152">
        <f t="shared" si="8"/>
        <v>0</v>
      </c>
      <c r="L56" s="137">
        <f t="shared" si="9"/>
        <v>0</v>
      </c>
      <c r="M56" s="526">
        <f t="shared" si="10"/>
        <v>0</v>
      </c>
      <c r="N56" s="153">
        <f t="shared" si="11"/>
        <v>0</v>
      </c>
      <c r="O56" s="557"/>
      <c r="P56" s="76"/>
      <c r="Q56" s="67"/>
      <c r="R56" s="242"/>
      <c r="S56" s="69"/>
      <c r="T56" s="76"/>
      <c r="U56" s="76"/>
      <c r="V56" s="67"/>
      <c r="W56" s="716"/>
      <c r="X56" s="242"/>
      <c r="Y56" s="716"/>
      <c r="Z56" s="76"/>
      <c r="AA56" s="591"/>
      <c r="AB56" s="65"/>
      <c r="AC56" s="622"/>
      <c r="AD56" s="69"/>
      <c r="AE56" s="715"/>
      <c r="AF56" s="76"/>
      <c r="AG56" s="242"/>
      <c r="AH56" s="251"/>
      <c r="AI56" s="250"/>
      <c r="AJ56" s="249"/>
      <c r="AK56" s="249"/>
      <c r="AL56" s="251"/>
      <c r="AM56" s="250"/>
      <c r="AN56" s="249"/>
      <c r="AO56" s="1057"/>
      <c r="AP56" s="330"/>
    </row>
    <row r="57" spans="1:42" s="70" customFormat="1" ht="15">
      <c r="A57" s="171" t="s">
        <v>348</v>
      </c>
      <c r="B57" s="68" t="s">
        <v>22</v>
      </c>
      <c r="C57" s="385" t="s">
        <v>159</v>
      </c>
      <c r="D57" s="164"/>
      <c r="E57" s="674">
        <f t="shared" si="7"/>
        <v>0</v>
      </c>
      <c r="F57" s="394">
        <f t="shared" si="6"/>
        <v>4</v>
      </c>
      <c r="G57" s="391"/>
      <c r="H57" s="399"/>
      <c r="I57" s="183">
        <v>4</v>
      </c>
      <c r="J57" s="428"/>
      <c r="K57" s="152">
        <f t="shared" si="8"/>
        <v>0</v>
      </c>
      <c r="L57" s="137">
        <f t="shared" si="9"/>
        <v>0</v>
      </c>
      <c r="M57" s="526">
        <f t="shared" si="10"/>
        <v>0</v>
      </c>
      <c r="N57" s="153">
        <f t="shared" si="11"/>
        <v>0</v>
      </c>
      <c r="O57" s="557"/>
      <c r="P57" s="76"/>
      <c r="Q57" s="67"/>
      <c r="R57" s="242"/>
      <c r="S57" s="69"/>
      <c r="T57" s="439"/>
      <c r="U57" s="439"/>
      <c r="V57" s="69"/>
      <c r="W57" s="803"/>
      <c r="X57" s="591"/>
      <c r="Y57" s="803"/>
      <c r="Z57" s="439"/>
      <c r="AA57" s="591"/>
      <c r="AB57" s="65"/>
      <c r="AC57" s="622"/>
      <c r="AD57" s="69"/>
      <c r="AE57" s="803"/>
      <c r="AF57" s="439"/>
      <c r="AG57" s="591"/>
      <c r="AH57" s="317"/>
      <c r="AI57" s="316"/>
      <c r="AJ57" s="318"/>
      <c r="AK57" s="318"/>
      <c r="AL57" s="317"/>
      <c r="AM57" s="316"/>
      <c r="AN57" s="318"/>
      <c r="AO57" s="1058"/>
      <c r="AP57" s="404"/>
    </row>
    <row r="58" spans="1:42" s="70" customFormat="1" ht="15">
      <c r="A58" s="172" t="s">
        <v>349</v>
      </c>
      <c r="B58" s="71" t="s">
        <v>24</v>
      </c>
      <c r="C58" s="386"/>
      <c r="D58" s="645"/>
      <c r="E58" s="674">
        <f t="shared" si="7"/>
        <v>0</v>
      </c>
      <c r="F58" s="394">
        <f t="shared" si="6"/>
        <v>4</v>
      </c>
      <c r="G58" s="391"/>
      <c r="H58" s="399"/>
      <c r="I58" s="183">
        <v>4</v>
      </c>
      <c r="J58" s="428"/>
      <c r="K58" s="152">
        <f t="shared" si="8"/>
        <v>0</v>
      </c>
      <c r="L58" s="137">
        <f t="shared" si="9"/>
        <v>0</v>
      </c>
      <c r="M58" s="526">
        <f t="shared" si="10"/>
        <v>0</v>
      </c>
      <c r="N58" s="153">
        <f t="shared" si="11"/>
        <v>0</v>
      </c>
      <c r="O58" s="557"/>
      <c r="P58" s="76"/>
      <c r="Q58" s="67"/>
      <c r="R58" s="242"/>
      <c r="S58" s="69"/>
      <c r="T58" s="76"/>
      <c r="U58" s="76"/>
      <c r="V58" s="67"/>
      <c r="W58" s="716"/>
      <c r="X58" s="242"/>
      <c r="Y58" s="716"/>
      <c r="Z58" s="76"/>
      <c r="AA58" s="591"/>
      <c r="AB58" s="65"/>
      <c r="AC58" s="622"/>
      <c r="AD58" s="69"/>
      <c r="AE58" s="715"/>
      <c r="AF58" s="76"/>
      <c r="AG58" s="242"/>
      <c r="AH58" s="251"/>
      <c r="AI58" s="250"/>
      <c r="AJ58" s="249"/>
      <c r="AK58" s="249"/>
      <c r="AL58" s="251"/>
      <c r="AM58" s="250"/>
      <c r="AN58" s="249"/>
      <c r="AO58" s="1057"/>
      <c r="AP58" s="330"/>
    </row>
    <row r="59" spans="1:42" s="70" customFormat="1" ht="15">
      <c r="A59" s="829" t="s">
        <v>352</v>
      </c>
      <c r="B59" s="831" t="s">
        <v>11</v>
      </c>
      <c r="C59" s="785"/>
      <c r="D59" s="1063"/>
      <c r="E59" s="674">
        <f t="shared" si="7"/>
        <v>0</v>
      </c>
      <c r="F59" s="394">
        <f t="shared" si="6"/>
        <v>2</v>
      </c>
      <c r="G59" s="391"/>
      <c r="H59" s="399"/>
      <c r="I59" s="183">
        <v>2</v>
      </c>
      <c r="J59" s="428"/>
      <c r="K59" s="152">
        <f t="shared" si="8"/>
        <v>0</v>
      </c>
      <c r="L59" s="137">
        <f t="shared" si="9"/>
        <v>0</v>
      </c>
      <c r="M59" s="526">
        <f t="shared" si="10"/>
        <v>0</v>
      </c>
      <c r="N59" s="153">
        <f t="shared" si="11"/>
        <v>0</v>
      </c>
      <c r="O59" s="786"/>
      <c r="P59" s="787"/>
      <c r="Q59" s="788"/>
      <c r="R59" s="789"/>
      <c r="S59" s="790"/>
      <c r="T59" s="787"/>
      <c r="U59" s="787"/>
      <c r="V59" s="788"/>
      <c r="W59" s="834"/>
      <c r="X59" s="789"/>
      <c r="Y59" s="834"/>
      <c r="Z59" s="787"/>
      <c r="AA59" s="827"/>
      <c r="AB59" s="65"/>
      <c r="AC59" s="833"/>
      <c r="AD59" s="790"/>
      <c r="AE59" s="1288"/>
      <c r="AF59" s="787"/>
      <c r="AG59" s="789"/>
      <c r="AH59" s="837"/>
      <c r="AI59" s="835"/>
      <c r="AJ59" s="836"/>
      <c r="AK59" s="836"/>
      <c r="AL59" s="837"/>
      <c r="AM59" s="835"/>
      <c r="AN59" s="836"/>
      <c r="AO59" s="1060"/>
      <c r="AP59" s="330"/>
    </row>
    <row r="60" spans="1:42" s="70" customFormat="1" ht="15">
      <c r="A60" s="783" t="s">
        <v>353</v>
      </c>
      <c r="B60" s="784" t="s">
        <v>249</v>
      </c>
      <c r="C60" s="385" t="s">
        <v>168</v>
      </c>
      <c r="D60" s="1063"/>
      <c r="E60" s="674">
        <f t="shared" si="7"/>
        <v>0</v>
      </c>
      <c r="F60" s="394">
        <f t="shared" si="6"/>
        <v>2</v>
      </c>
      <c r="G60" s="391"/>
      <c r="H60" s="399"/>
      <c r="I60" s="183">
        <v>2</v>
      </c>
      <c r="J60" s="428"/>
      <c r="K60" s="152">
        <f t="shared" si="8"/>
        <v>0</v>
      </c>
      <c r="L60" s="137">
        <f t="shared" si="9"/>
        <v>0</v>
      </c>
      <c r="M60" s="526">
        <f t="shared" si="10"/>
        <v>0</v>
      </c>
      <c r="N60" s="153">
        <f t="shared" si="11"/>
        <v>0</v>
      </c>
      <c r="O60" s="833"/>
      <c r="P60" s="791"/>
      <c r="Q60" s="790"/>
      <c r="R60" s="827"/>
      <c r="S60" s="790"/>
      <c r="T60" s="791"/>
      <c r="U60" s="791"/>
      <c r="V60" s="790"/>
      <c r="W60" s="804"/>
      <c r="X60" s="827"/>
      <c r="Y60" s="804"/>
      <c r="Z60" s="791"/>
      <c r="AA60" s="827"/>
      <c r="AB60" s="65"/>
      <c r="AC60" s="833"/>
      <c r="AD60" s="790"/>
      <c r="AE60" s="804"/>
      <c r="AF60" s="791"/>
      <c r="AG60" s="827"/>
      <c r="AH60" s="793"/>
      <c r="AI60" s="794"/>
      <c r="AJ60" s="792"/>
      <c r="AK60" s="792"/>
      <c r="AL60" s="793"/>
      <c r="AM60" s="794"/>
      <c r="AN60" s="792"/>
      <c r="AO60" s="1061"/>
      <c r="AP60" s="404"/>
    </row>
    <row r="61" spans="1:42" s="70" customFormat="1" ht="15">
      <c r="A61" s="783" t="s">
        <v>351</v>
      </c>
      <c r="B61" s="784" t="s">
        <v>31</v>
      </c>
      <c r="C61" s="385" t="s">
        <v>537</v>
      </c>
      <c r="D61" s="1064"/>
      <c r="E61" s="674">
        <f t="shared" si="7"/>
        <v>0</v>
      </c>
      <c r="F61" s="394">
        <f t="shared" si="6"/>
        <v>2</v>
      </c>
      <c r="G61" s="391"/>
      <c r="H61" s="399"/>
      <c r="I61" s="183"/>
      <c r="J61" s="428">
        <v>2</v>
      </c>
      <c r="K61" s="152">
        <f t="shared" si="8"/>
        <v>0</v>
      </c>
      <c r="L61" s="137">
        <f t="shared" si="9"/>
        <v>0</v>
      </c>
      <c r="M61" s="526">
        <f t="shared" si="10"/>
        <v>0</v>
      </c>
      <c r="N61" s="153">
        <f t="shared" si="11"/>
        <v>0</v>
      </c>
      <c r="O61" s="786"/>
      <c r="P61" s="787"/>
      <c r="Q61" s="788"/>
      <c r="R61" s="789"/>
      <c r="S61" s="790"/>
      <c r="T61" s="791"/>
      <c r="U61" s="791"/>
      <c r="V61" s="790"/>
      <c r="W61" s="804"/>
      <c r="X61" s="827"/>
      <c r="Y61" s="804"/>
      <c r="Z61" s="791"/>
      <c r="AA61" s="827"/>
      <c r="AB61" s="65"/>
      <c r="AC61" s="833"/>
      <c r="AD61" s="790"/>
      <c r="AE61" s="804"/>
      <c r="AF61" s="791"/>
      <c r="AG61" s="827"/>
      <c r="AH61" s="793"/>
      <c r="AI61" s="794"/>
      <c r="AJ61" s="792"/>
      <c r="AK61" s="792"/>
      <c r="AL61" s="793"/>
      <c r="AM61" s="794"/>
      <c r="AN61" s="792"/>
      <c r="AO61" s="1061"/>
      <c r="AP61" s="404"/>
    </row>
    <row r="62" spans="1:42" s="73" customFormat="1" ht="15.75" thickBot="1">
      <c r="A62" s="828" t="s">
        <v>350</v>
      </c>
      <c r="B62" s="830" t="s">
        <v>252</v>
      </c>
      <c r="C62" s="735" t="s">
        <v>53</v>
      </c>
      <c r="D62" s="165"/>
      <c r="E62" s="675">
        <f t="shared" si="7"/>
        <v>0</v>
      </c>
      <c r="F62" s="395">
        <f t="shared" si="6"/>
        <v>2</v>
      </c>
      <c r="G62" s="531"/>
      <c r="H62" s="532"/>
      <c r="I62" s="184">
        <v>2</v>
      </c>
      <c r="J62" s="429"/>
      <c r="K62" s="396">
        <f t="shared" si="8"/>
        <v>0</v>
      </c>
      <c r="L62" s="187">
        <f t="shared" si="9"/>
        <v>0</v>
      </c>
      <c r="M62" s="527">
        <f t="shared" si="10"/>
        <v>0</v>
      </c>
      <c r="N62" s="154">
        <f t="shared" si="11"/>
        <v>0</v>
      </c>
      <c r="O62" s="638"/>
      <c r="P62" s="640"/>
      <c r="Q62" s="642"/>
      <c r="R62" s="644"/>
      <c r="S62" s="688"/>
      <c r="T62" s="813"/>
      <c r="U62" s="813"/>
      <c r="V62" s="688"/>
      <c r="W62" s="807"/>
      <c r="X62" s="689"/>
      <c r="Y62" s="807"/>
      <c r="Z62" s="813"/>
      <c r="AA62" s="689"/>
      <c r="AB62" s="841"/>
      <c r="AC62" s="686"/>
      <c r="AD62" s="688"/>
      <c r="AE62" s="807"/>
      <c r="AF62" s="813"/>
      <c r="AG62" s="689"/>
      <c r="AH62" s="331"/>
      <c r="AI62" s="324"/>
      <c r="AJ62" s="332"/>
      <c r="AK62" s="332"/>
      <c r="AL62" s="331"/>
      <c r="AM62" s="324"/>
      <c r="AN62" s="332"/>
      <c r="AO62" s="1062"/>
      <c r="AP62" s="404"/>
    </row>
    <row r="63" spans="1:41" ht="15.75" thickBot="1">
      <c r="A63" s="254"/>
      <c r="B63" s="254"/>
      <c r="C63" s="255"/>
      <c r="D63" s="256"/>
      <c r="E63" s="257"/>
      <c r="F63" s="258"/>
      <c r="G63" s="259"/>
      <c r="H63" s="259"/>
      <c r="I63" s="260"/>
      <c r="J63" s="260"/>
      <c r="K63" s="261"/>
      <c r="L63" s="262"/>
      <c r="M63" s="262"/>
      <c r="N63" s="263"/>
      <c r="O63" s="634"/>
      <c r="P63" s="592"/>
      <c r="Q63" s="129"/>
      <c r="R63" s="243"/>
      <c r="S63" s="129"/>
      <c r="T63" s="592"/>
      <c r="U63" s="592"/>
      <c r="V63" s="129"/>
      <c r="W63" s="634"/>
      <c r="X63" s="243"/>
      <c r="Y63" s="634"/>
      <c r="Z63" s="592"/>
      <c r="AA63" s="243"/>
      <c r="AC63" s="634"/>
      <c r="AD63" s="688"/>
      <c r="AE63" s="634"/>
      <c r="AF63" s="592"/>
      <c r="AG63" s="243"/>
      <c r="AH63" s="342"/>
      <c r="AI63" s="341"/>
      <c r="AJ63" s="340"/>
      <c r="AK63" s="340"/>
      <c r="AL63" s="342"/>
      <c r="AM63" s="341"/>
      <c r="AN63" s="340"/>
      <c r="AO63" s="341"/>
    </row>
    <row r="64" spans="1:41" ht="15">
      <c r="A64" s="8" t="s">
        <v>34</v>
      </c>
      <c r="B64" s="30"/>
      <c r="C64" s="31"/>
      <c r="D64" s="5"/>
      <c r="E64" s="6"/>
      <c r="F64" s="32"/>
      <c r="G64" s="33"/>
      <c r="H64" s="33"/>
      <c r="I64" s="33"/>
      <c r="J64" s="33"/>
      <c r="K64" s="21"/>
      <c r="L64" s="138"/>
      <c r="M64" s="138"/>
      <c r="N64" s="19"/>
      <c r="AH64" s="322"/>
      <c r="AI64" s="271"/>
      <c r="AJ64" s="340"/>
      <c r="AK64" s="131"/>
      <c r="AL64" s="322"/>
      <c r="AM64" s="271"/>
      <c r="AN64" s="131"/>
      <c r="AO64" s="271"/>
    </row>
    <row r="65" spans="1:14" ht="15">
      <c r="A65" s="118" t="s">
        <v>19</v>
      </c>
      <c r="B65" s="119"/>
      <c r="C65" s="119"/>
      <c r="D65" s="56"/>
      <c r="E65" s="6"/>
      <c r="F65" s="109"/>
      <c r="G65" s="107"/>
      <c r="H65" s="107"/>
      <c r="I65" s="107"/>
      <c r="J65" s="107"/>
      <c r="K65" s="63"/>
      <c r="L65" s="142"/>
      <c r="M65" s="142"/>
      <c r="N65" s="64"/>
    </row>
    <row r="66" spans="1:14" ht="9.75" customHeight="1">
      <c r="A66" s="118" t="s">
        <v>67</v>
      </c>
      <c r="B66" s="119"/>
      <c r="C66" s="119"/>
      <c r="D66" s="86"/>
      <c r="E66" s="88"/>
      <c r="F66" s="112"/>
      <c r="G66" s="120"/>
      <c r="H66" s="120"/>
      <c r="I66" s="120"/>
      <c r="J66" s="120"/>
      <c r="K66" s="113"/>
      <c r="L66" s="142"/>
      <c r="M66" s="142"/>
      <c r="N66" s="114"/>
    </row>
    <row r="67" spans="12:13" ht="15">
      <c r="L67" s="139"/>
      <c r="M67" s="139"/>
    </row>
    <row r="68" spans="1:14" ht="15">
      <c r="A68" s="34" t="s">
        <v>120</v>
      </c>
      <c r="B68" s="34"/>
      <c r="C68" s="35"/>
      <c r="D68" s="5"/>
      <c r="E68" s="6"/>
      <c r="F68" s="32"/>
      <c r="G68" s="33"/>
      <c r="H68" s="33"/>
      <c r="I68" s="33"/>
      <c r="J68" s="33"/>
      <c r="K68" s="21"/>
      <c r="L68" s="143"/>
      <c r="M68" s="143"/>
      <c r="N68" s="19"/>
    </row>
    <row r="69" spans="1:14" ht="8.25" customHeight="1">
      <c r="A69" s="34" t="s">
        <v>121</v>
      </c>
      <c r="B69" s="34"/>
      <c r="C69" s="35"/>
      <c r="D69" s="5"/>
      <c r="E69" s="6"/>
      <c r="F69" s="32"/>
      <c r="G69" s="33"/>
      <c r="H69" s="33"/>
      <c r="I69" s="33"/>
      <c r="J69" s="33"/>
      <c r="K69" s="21"/>
      <c r="L69" s="143"/>
      <c r="M69" s="143"/>
      <c r="N69" s="19"/>
    </row>
    <row r="70" spans="1:14" ht="15">
      <c r="A70" s="34"/>
      <c r="B70" s="34"/>
      <c r="C70" s="35"/>
      <c r="D70" s="5"/>
      <c r="E70" s="6"/>
      <c r="F70" s="32"/>
      <c r="G70" s="33"/>
      <c r="H70" s="33"/>
      <c r="I70" s="33"/>
      <c r="J70" s="33"/>
      <c r="K70" s="21"/>
      <c r="L70" s="143"/>
      <c r="M70" s="143"/>
      <c r="N70" s="19"/>
    </row>
    <row r="71" spans="1:14" ht="15">
      <c r="A71" s="229" t="s">
        <v>137</v>
      </c>
      <c r="B71" s="46"/>
      <c r="C71" s="47"/>
      <c r="D71" s="56"/>
      <c r="E71" s="6"/>
      <c r="F71" s="56"/>
      <c r="G71" s="110"/>
      <c r="H71" s="33"/>
      <c r="I71" s="33"/>
      <c r="J71" s="33"/>
      <c r="K71" s="21"/>
      <c r="L71" s="143"/>
      <c r="M71" s="143"/>
      <c r="N71" s="19"/>
    </row>
    <row r="72" spans="1:14" ht="15">
      <c r="A72" s="52" t="s">
        <v>136</v>
      </c>
      <c r="B72" s="53"/>
      <c r="C72" s="45"/>
      <c r="D72" s="100"/>
      <c r="E72" s="99"/>
      <c r="F72" s="100"/>
      <c r="G72" s="6"/>
      <c r="H72" s="111"/>
      <c r="I72" s="101"/>
      <c r="J72" s="101"/>
      <c r="K72" s="101"/>
      <c r="L72" s="143"/>
      <c r="M72" s="143"/>
      <c r="N72" s="101"/>
    </row>
    <row r="73" spans="1:14" ht="15">
      <c r="A73" s="49" t="s">
        <v>135</v>
      </c>
      <c r="B73" s="50"/>
      <c r="C73" s="51"/>
      <c r="D73" s="100"/>
      <c r="E73" s="99"/>
      <c r="F73" s="100"/>
      <c r="G73" s="6"/>
      <c r="H73" s="111"/>
      <c r="I73" s="101"/>
      <c r="J73" s="101"/>
      <c r="K73" s="101"/>
      <c r="L73" s="143"/>
      <c r="M73" s="143"/>
      <c r="N73" s="101"/>
    </row>
    <row r="74" spans="1:14" ht="15">
      <c r="A74" s="34"/>
      <c r="B74" s="34"/>
      <c r="C74" s="35"/>
      <c r="D74" s="5"/>
      <c r="E74" s="6"/>
      <c r="F74" s="32"/>
      <c r="G74" s="33"/>
      <c r="H74" s="33"/>
      <c r="I74" s="33"/>
      <c r="J74" s="33"/>
      <c r="K74" s="21"/>
      <c r="L74" s="144"/>
      <c r="M74" s="144"/>
      <c r="N74" s="19"/>
    </row>
    <row r="75" spans="1:14" ht="6" customHeight="1">
      <c r="A75" s="135"/>
      <c r="I75" s="107"/>
      <c r="J75" s="108"/>
      <c r="K75" s="22"/>
      <c r="N75" s="23"/>
    </row>
    <row r="76" spans="9:14" ht="15">
      <c r="I76" s="107"/>
      <c r="J76" s="108"/>
      <c r="K76" s="22"/>
      <c r="N76" s="23"/>
    </row>
    <row r="77" spans="1:14" ht="15">
      <c r="A77" s="134"/>
      <c r="I77" s="107"/>
      <c r="J77" s="108"/>
      <c r="K77" s="22"/>
      <c r="N77" s="23"/>
    </row>
    <row r="78" spans="9:14" ht="15">
      <c r="I78" s="107"/>
      <c r="J78" s="108"/>
      <c r="K78" s="22"/>
      <c r="N78" s="23"/>
    </row>
    <row r="79" spans="9:14" ht="15">
      <c r="I79" s="107"/>
      <c r="J79" s="108"/>
      <c r="K79" s="22"/>
      <c r="N79" s="23"/>
    </row>
    <row r="80" spans="9:14" ht="15">
      <c r="I80" s="107"/>
      <c r="J80" s="108"/>
      <c r="K80" s="22"/>
      <c r="N80" s="23"/>
    </row>
    <row r="81" spans="10:14" ht="15">
      <c r="J81" s="38"/>
      <c r="K81" s="24"/>
      <c r="N81" s="25"/>
    </row>
    <row r="82" spans="10:14" ht="15">
      <c r="J82" s="38"/>
      <c r="K82" s="24"/>
      <c r="N82" s="25"/>
    </row>
    <row r="83" spans="10:14" ht="15">
      <c r="J83" s="38"/>
      <c r="K83" s="24"/>
      <c r="N83" s="25"/>
    </row>
    <row r="84" spans="10:14" ht="15">
      <c r="J84" s="38"/>
      <c r="K84" s="24"/>
      <c r="N84" s="25"/>
    </row>
    <row r="85" spans="10:14" ht="15">
      <c r="J85" s="38"/>
      <c r="K85" s="24"/>
      <c r="N85" s="25"/>
    </row>
    <row r="86" spans="10:14" ht="15">
      <c r="J86" s="38"/>
      <c r="K86" s="24"/>
      <c r="N86" s="25"/>
    </row>
    <row r="87" spans="10:14" ht="15">
      <c r="J87" s="38"/>
      <c r="K87" s="24"/>
      <c r="N87" s="25"/>
    </row>
    <row r="88" spans="10:14" ht="15">
      <c r="J88" s="38"/>
      <c r="K88" s="24"/>
      <c r="N88" s="25"/>
    </row>
    <row r="89" spans="10:14" ht="15">
      <c r="J89" s="38"/>
      <c r="K89" s="24"/>
      <c r="N89" s="25"/>
    </row>
    <row r="90" spans="10:14" ht="15">
      <c r="J90" s="38"/>
      <c r="K90" s="24"/>
      <c r="N90" s="25"/>
    </row>
    <row r="91" spans="10:14" ht="15">
      <c r="J91" s="38"/>
      <c r="K91" s="24"/>
      <c r="N91" s="25"/>
    </row>
    <row r="92" spans="10:14" ht="15">
      <c r="J92" s="38"/>
      <c r="K92" s="24"/>
      <c r="N92" s="25"/>
    </row>
    <row r="93" spans="10:14" ht="15">
      <c r="J93" s="38"/>
      <c r="K93" s="24"/>
      <c r="N93" s="25"/>
    </row>
    <row r="94" spans="10:14" ht="15">
      <c r="J94" s="38"/>
      <c r="K94" s="24"/>
      <c r="N94" s="25"/>
    </row>
    <row r="95" spans="10:14" ht="15">
      <c r="J95" s="38"/>
      <c r="K95" s="24"/>
      <c r="N95" s="25"/>
    </row>
    <row r="96" spans="10:14" ht="15">
      <c r="J96" s="38"/>
      <c r="K96" s="24"/>
      <c r="N96" s="25"/>
    </row>
    <row r="97" spans="10:14" ht="15">
      <c r="J97" s="38"/>
      <c r="K97" s="24"/>
      <c r="N97" s="25"/>
    </row>
    <row r="98" spans="10:14" ht="15">
      <c r="J98" s="38"/>
      <c r="K98" s="24"/>
      <c r="N98" s="25"/>
    </row>
    <row r="99" spans="10:14" ht="15">
      <c r="J99" s="38"/>
      <c r="K99" s="24"/>
      <c r="N99" s="25"/>
    </row>
    <row r="100" spans="10:14" ht="15">
      <c r="J100" s="38"/>
      <c r="K100" s="24"/>
      <c r="N100" s="25"/>
    </row>
    <row r="101" spans="10:14" ht="15">
      <c r="J101" s="38"/>
      <c r="K101" s="24"/>
      <c r="N101" s="25"/>
    </row>
    <row r="102" spans="10:14" ht="15">
      <c r="J102" s="38"/>
      <c r="K102" s="24"/>
      <c r="N102" s="25"/>
    </row>
    <row r="103" spans="10:14" ht="15">
      <c r="J103" s="38"/>
      <c r="K103" s="24"/>
      <c r="N103" s="25"/>
    </row>
    <row r="104" spans="10:14" ht="15">
      <c r="J104" s="38"/>
      <c r="K104" s="24"/>
      <c r="N104" s="25"/>
    </row>
    <row r="105" spans="10:14" ht="15">
      <c r="J105" s="38"/>
      <c r="K105" s="24"/>
      <c r="N105" s="25"/>
    </row>
    <row r="106" spans="10:14" ht="15">
      <c r="J106" s="38"/>
      <c r="K106" s="24"/>
      <c r="N106" s="25"/>
    </row>
    <row r="107" spans="10:14" ht="15">
      <c r="J107" s="38"/>
      <c r="K107" s="24"/>
      <c r="N107" s="25"/>
    </row>
    <row r="108" spans="10:14" ht="15">
      <c r="J108" s="38"/>
      <c r="K108" s="24"/>
      <c r="N108" s="25"/>
    </row>
    <row r="109" spans="10:14" ht="15">
      <c r="J109" s="38"/>
      <c r="K109" s="24"/>
      <c r="N109" s="25"/>
    </row>
    <row r="110" spans="10:14" ht="15">
      <c r="J110" s="38"/>
      <c r="K110" s="24"/>
      <c r="N110" s="25"/>
    </row>
    <row r="111" spans="10:14" ht="15">
      <c r="J111" s="38"/>
      <c r="K111" s="24"/>
      <c r="N111" s="25"/>
    </row>
    <row r="112" spans="10:14" ht="15">
      <c r="J112" s="38"/>
      <c r="K112" s="24"/>
      <c r="N112" s="25"/>
    </row>
    <row r="113" spans="10:14" ht="15">
      <c r="J113" s="38"/>
      <c r="K113" s="24"/>
      <c r="N113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14.00390625" style="18" customWidth="1"/>
    <col min="2" max="2" width="11.7109375" style="18" customWidth="1"/>
    <col min="3" max="3" width="40.8515625" style="18" customWidth="1"/>
    <col min="4" max="4" width="5.7109375" style="1" customWidth="1"/>
    <col min="5" max="5" width="6.421875" style="9" customWidth="1"/>
    <col min="6" max="6" width="5.7109375" style="37" customWidth="1"/>
    <col min="7" max="8" width="5.8515625" style="668" customWidth="1"/>
    <col min="9" max="10" width="4.28125" style="17" customWidth="1"/>
    <col min="11" max="11" width="4.8515625" style="11" customWidth="1"/>
    <col min="12" max="13" width="4.8515625" style="141" customWidth="1"/>
    <col min="14" max="14" width="4.28125" style="7" customWidth="1"/>
    <col min="15" max="15" width="4.140625" style="559" customWidth="1"/>
    <col min="16" max="16" width="4.28125" style="268" customWidth="1"/>
    <col min="17" max="17" width="4.00390625" style="269" customWidth="1"/>
    <col min="18" max="18" width="4.28125" style="270" customWidth="1"/>
    <col min="19" max="19" width="4.28125" style="131" customWidth="1"/>
    <col min="20" max="20" width="4.28125" style="58" customWidth="1"/>
    <col min="21" max="21" width="4.28125" style="131" customWidth="1"/>
    <col min="22" max="22" width="4.28125" style="271" customWidth="1"/>
    <col min="23" max="23" width="4.28125" style="590" customWidth="1"/>
    <col min="24" max="24" width="4.28125" style="322" customWidth="1"/>
    <col min="25" max="25" width="4.28125" style="590" customWidth="1"/>
    <col min="26" max="26" width="4.28125" style="58" customWidth="1"/>
    <col min="27" max="27" width="4.28125" style="415" customWidth="1"/>
    <col min="28" max="28" width="4.8515625" style="271" customWidth="1"/>
    <col min="29" max="29" width="4.28125" style="966" customWidth="1"/>
    <col min="30" max="30" width="4.28125" style="1092" customWidth="1"/>
    <col min="31" max="31" width="4.28125" style="590" customWidth="1"/>
    <col min="32" max="32" width="4.28125" style="58" customWidth="1"/>
    <col min="33" max="33" width="4.28125" style="322" customWidth="1"/>
    <col min="34" max="34" width="4.28125" style="141" customWidth="1"/>
    <col min="35" max="35" width="4.28125" style="7" customWidth="1"/>
    <col min="36" max="37" width="4.28125" style="59" customWidth="1"/>
    <col min="38" max="38" width="4.28125" style="141" customWidth="1"/>
    <col min="39" max="39" width="4.28125" style="7" customWidth="1"/>
    <col min="40" max="40" width="4.28125" style="59" customWidth="1"/>
    <col min="41" max="41" width="4.28125" style="7" customWidth="1"/>
    <col min="42" max="16384" width="9.140625" style="1" customWidth="1"/>
  </cols>
  <sheetData>
    <row r="1" spans="1:41" s="105" customFormat="1" ht="154.5" customHeight="1">
      <c r="A1" s="166" t="s">
        <v>264</v>
      </c>
      <c r="B1" s="167" t="s">
        <v>35</v>
      </c>
      <c r="C1" s="246" t="s">
        <v>1</v>
      </c>
      <c r="D1" s="162" t="s">
        <v>2</v>
      </c>
      <c r="E1" s="1076" t="s">
        <v>265</v>
      </c>
      <c r="F1" s="1083" t="s">
        <v>14</v>
      </c>
      <c r="G1" s="1089" t="s">
        <v>271</v>
      </c>
      <c r="H1" s="1081" t="s">
        <v>272</v>
      </c>
      <c r="I1" s="1087" t="s">
        <v>97</v>
      </c>
      <c r="J1" s="1081" t="s">
        <v>273</v>
      </c>
      <c r="K1" s="1080" t="s">
        <v>266</v>
      </c>
      <c r="L1" s="1070" t="s">
        <v>267</v>
      </c>
      <c r="M1" s="1071" t="s">
        <v>269</v>
      </c>
      <c r="N1" s="149" t="s">
        <v>268</v>
      </c>
      <c r="O1" s="1046" t="s">
        <v>101</v>
      </c>
      <c r="P1" s="157" t="s">
        <v>102</v>
      </c>
      <c r="Q1" s="231" t="s">
        <v>103</v>
      </c>
      <c r="R1" s="232" t="s">
        <v>111</v>
      </c>
      <c r="S1" s="231" t="s">
        <v>104</v>
      </c>
      <c r="T1" s="157" t="s">
        <v>105</v>
      </c>
      <c r="U1" s="157" t="s">
        <v>528</v>
      </c>
      <c r="V1" s="231" t="s">
        <v>106</v>
      </c>
      <c r="W1" s="771" t="s">
        <v>107</v>
      </c>
      <c r="X1" s="232" t="s">
        <v>112</v>
      </c>
      <c r="Y1" s="771" t="s">
        <v>108</v>
      </c>
      <c r="Z1" s="157" t="s">
        <v>109</v>
      </c>
      <c r="AA1" s="232" t="s">
        <v>637</v>
      </c>
      <c r="AB1" s="231" t="s">
        <v>119</v>
      </c>
      <c r="AC1" s="771" t="s">
        <v>529</v>
      </c>
      <c r="AD1" s="231" t="s">
        <v>698</v>
      </c>
      <c r="AE1" s="771" t="s">
        <v>530</v>
      </c>
      <c r="AF1" s="157" t="s">
        <v>110</v>
      </c>
      <c r="AG1" s="232" t="s">
        <v>113</v>
      </c>
      <c r="AH1" s="231" t="s">
        <v>116</v>
      </c>
      <c r="AI1" s="157" t="s">
        <v>115</v>
      </c>
      <c r="AJ1" s="771" t="s">
        <v>114</v>
      </c>
      <c r="AK1" s="232" t="s">
        <v>251</v>
      </c>
      <c r="AL1" s="231" t="s">
        <v>117</v>
      </c>
      <c r="AM1" s="157" t="s">
        <v>531</v>
      </c>
      <c r="AN1" s="771" t="s">
        <v>118</v>
      </c>
      <c r="AO1" s="1052" t="s">
        <v>532</v>
      </c>
    </row>
    <row r="2" spans="1:41" ht="15">
      <c r="A2" s="1072"/>
      <c r="B2" s="1065"/>
      <c r="C2" s="1157"/>
      <c r="D2" s="163"/>
      <c r="E2" s="1077"/>
      <c r="F2" s="1084"/>
      <c r="G2" s="1090"/>
      <c r="H2" s="1091"/>
      <c r="I2" s="1088"/>
      <c r="J2" s="182"/>
      <c r="K2" s="1047"/>
      <c r="L2" s="136"/>
      <c r="M2" s="4"/>
      <c r="N2" s="151"/>
      <c r="O2" s="1075"/>
      <c r="P2" s="768"/>
      <c r="Q2" s="565"/>
      <c r="R2" s="566"/>
      <c r="S2" s="769"/>
      <c r="T2" s="770"/>
      <c r="U2" s="770"/>
      <c r="V2" s="612"/>
      <c r="W2" s="810"/>
      <c r="X2" s="607"/>
      <c r="Y2" s="810"/>
      <c r="Z2" s="770"/>
      <c r="AA2" s="607"/>
      <c r="AB2" s="612"/>
      <c r="AC2" s="810"/>
      <c r="AD2" s="612"/>
      <c r="AE2" s="810"/>
      <c r="AF2" s="770"/>
      <c r="AG2" s="607"/>
      <c r="AH2" s="4"/>
      <c r="AI2" s="3"/>
      <c r="AJ2" s="3"/>
      <c r="AK2" s="136"/>
      <c r="AL2" s="4"/>
      <c r="AM2" s="4"/>
      <c r="AN2" s="3"/>
      <c r="AO2" s="1053"/>
    </row>
    <row r="3" spans="1:42" s="70" customFormat="1" ht="15">
      <c r="A3" s="747" t="s">
        <v>594</v>
      </c>
      <c r="B3" s="748" t="s">
        <v>595</v>
      </c>
      <c r="C3" s="749" t="s">
        <v>5</v>
      </c>
      <c r="D3" s="645">
        <v>1</v>
      </c>
      <c r="E3" s="1078">
        <f aca="true" t="shared" si="0" ref="E3:E32">K3+L3+M3+N3</f>
        <v>73</v>
      </c>
      <c r="F3" s="1085">
        <f>G3+H3+I3+J3+K3+M3+N3</f>
        <v>50</v>
      </c>
      <c r="G3" s="180"/>
      <c r="H3" s="181"/>
      <c r="I3" s="431"/>
      <c r="J3" s="879"/>
      <c r="K3" s="560">
        <f aca="true" t="shared" si="1" ref="K3:K32">P3+T3+U3+Z3+AF3+AI3+AM3+AO3</f>
        <v>8</v>
      </c>
      <c r="L3" s="137">
        <f aca="true" t="shared" si="2" ref="L3:L32">R3+X3+AA3+AG3+AK3</f>
        <v>23</v>
      </c>
      <c r="M3" s="526">
        <f aca="true" t="shared" si="3" ref="M3:M32">O3+W3+Y3+AC3+AE3+AJ3+AN3</f>
        <v>40</v>
      </c>
      <c r="N3" s="153">
        <f>S3+Q3+V3+AD3+AH3+AL3+AB3</f>
        <v>2</v>
      </c>
      <c r="O3" s="557"/>
      <c r="P3" s="76"/>
      <c r="Q3" s="67"/>
      <c r="R3" s="242"/>
      <c r="S3" s="69"/>
      <c r="T3" s="820"/>
      <c r="U3" s="76">
        <v>8</v>
      </c>
      <c r="V3" s="67">
        <v>2</v>
      </c>
      <c r="W3" s="716">
        <v>20</v>
      </c>
      <c r="X3" s="242">
        <v>8</v>
      </c>
      <c r="Y3" s="716">
        <v>20</v>
      </c>
      <c r="Z3" s="820"/>
      <c r="AA3" s="591">
        <v>15</v>
      </c>
      <c r="AB3" s="67"/>
      <c r="AC3" s="803"/>
      <c r="AD3" s="69"/>
      <c r="AE3" s="715"/>
      <c r="AF3" s="820"/>
      <c r="AG3" s="242"/>
      <c r="AH3" s="251"/>
      <c r="AI3" s="250"/>
      <c r="AJ3" s="295"/>
      <c r="AK3" s="295"/>
      <c r="AL3" s="251"/>
      <c r="AM3" s="250"/>
      <c r="AN3" s="295"/>
      <c r="AO3" s="677"/>
      <c r="AP3" s="330"/>
    </row>
    <row r="4" spans="1:43" s="405" customFormat="1" ht="15">
      <c r="A4" s="780" t="s">
        <v>549</v>
      </c>
      <c r="B4" s="781" t="s">
        <v>550</v>
      </c>
      <c r="C4" s="782" t="s">
        <v>551</v>
      </c>
      <c r="D4" s="645">
        <v>2</v>
      </c>
      <c r="E4" s="1078">
        <f t="shared" si="0"/>
        <v>52</v>
      </c>
      <c r="F4" s="1085">
        <f>G4+I4+K4+M4+20</f>
        <v>46</v>
      </c>
      <c r="G4" s="660"/>
      <c r="H4" s="661"/>
      <c r="I4" s="431">
        <v>14</v>
      </c>
      <c r="J4" s="878">
        <v>6</v>
      </c>
      <c r="K4" s="560">
        <f t="shared" si="1"/>
        <v>0</v>
      </c>
      <c r="L4" s="137">
        <f t="shared" si="2"/>
        <v>20</v>
      </c>
      <c r="M4" s="526">
        <f t="shared" si="3"/>
        <v>12</v>
      </c>
      <c r="N4" s="186">
        <f aca="true" t="shared" si="4" ref="N4:N9">Q4+S4+V4+AD4+AH4+AL4+AB4</f>
        <v>20</v>
      </c>
      <c r="O4" s="557"/>
      <c r="P4" s="76"/>
      <c r="Q4" s="67"/>
      <c r="R4" s="242"/>
      <c r="S4" s="69">
        <v>8</v>
      </c>
      <c r="T4" s="820"/>
      <c r="U4" s="76"/>
      <c r="V4" s="67">
        <v>12</v>
      </c>
      <c r="W4" s="716">
        <v>12</v>
      </c>
      <c r="X4" s="242">
        <v>20</v>
      </c>
      <c r="Y4" s="716"/>
      <c r="Z4" s="820"/>
      <c r="AA4" s="591"/>
      <c r="AB4" s="67"/>
      <c r="AC4" s="803"/>
      <c r="AD4" s="69"/>
      <c r="AE4" s="715"/>
      <c r="AF4" s="820"/>
      <c r="AG4" s="242"/>
      <c r="AH4" s="251"/>
      <c r="AI4" s="250"/>
      <c r="AJ4" s="295"/>
      <c r="AK4" s="295"/>
      <c r="AL4" s="251"/>
      <c r="AM4" s="250"/>
      <c r="AN4" s="295"/>
      <c r="AO4" s="677"/>
      <c r="AP4" s="330"/>
      <c r="AQ4" s="70"/>
    </row>
    <row r="5" spans="1:43" s="405" customFormat="1" ht="15">
      <c r="A5" s="172" t="s">
        <v>496</v>
      </c>
      <c r="B5" s="71" t="s">
        <v>57</v>
      </c>
      <c r="C5" s="386" t="s">
        <v>53</v>
      </c>
      <c r="D5" s="645">
        <v>3</v>
      </c>
      <c r="E5" s="1078">
        <f t="shared" si="0"/>
        <v>39</v>
      </c>
      <c r="F5" s="1085">
        <f>G5+H5+I5+J5+K5+M5+N5</f>
        <v>19</v>
      </c>
      <c r="G5" s="660"/>
      <c r="H5" s="662"/>
      <c r="I5" s="431"/>
      <c r="J5" s="879"/>
      <c r="K5" s="560">
        <f t="shared" si="1"/>
        <v>15</v>
      </c>
      <c r="L5" s="137">
        <f t="shared" si="2"/>
        <v>20</v>
      </c>
      <c r="M5" s="526">
        <f t="shared" si="3"/>
        <v>4</v>
      </c>
      <c r="N5" s="153">
        <f t="shared" si="4"/>
        <v>0</v>
      </c>
      <c r="O5" s="557"/>
      <c r="P5" s="76"/>
      <c r="Q5" s="67"/>
      <c r="R5" s="242"/>
      <c r="S5" s="69"/>
      <c r="T5" s="820"/>
      <c r="U5" s="76"/>
      <c r="V5" s="67"/>
      <c r="W5" s="716"/>
      <c r="X5" s="242"/>
      <c r="Y5" s="716">
        <v>4</v>
      </c>
      <c r="Z5" s="820">
        <v>15</v>
      </c>
      <c r="AA5" s="591">
        <v>20</v>
      </c>
      <c r="AB5" s="67"/>
      <c r="AC5" s="803"/>
      <c r="AD5" s="69"/>
      <c r="AE5" s="715"/>
      <c r="AF5" s="820"/>
      <c r="AG5" s="242"/>
      <c r="AH5" s="251"/>
      <c r="AI5" s="250"/>
      <c r="AJ5" s="295"/>
      <c r="AK5" s="295"/>
      <c r="AL5" s="251"/>
      <c r="AM5" s="250"/>
      <c r="AN5" s="295"/>
      <c r="AO5" s="677"/>
      <c r="AP5" s="330"/>
      <c r="AQ5" s="70"/>
    </row>
    <row r="6" spans="1:42" s="70" customFormat="1" ht="15">
      <c r="A6" s="172" t="s">
        <v>433</v>
      </c>
      <c r="B6" s="71" t="s">
        <v>434</v>
      </c>
      <c r="C6" s="386" t="s">
        <v>62</v>
      </c>
      <c r="D6" s="645">
        <v>4</v>
      </c>
      <c r="E6" s="1078">
        <f t="shared" si="0"/>
        <v>36</v>
      </c>
      <c r="F6" s="1085">
        <f>G6+I6+K6+M6+20</f>
        <v>34</v>
      </c>
      <c r="G6" s="660"/>
      <c r="H6" s="661"/>
      <c r="I6" s="431"/>
      <c r="J6" s="878"/>
      <c r="K6" s="560">
        <f t="shared" si="1"/>
        <v>4</v>
      </c>
      <c r="L6" s="137">
        <f t="shared" si="2"/>
        <v>2</v>
      </c>
      <c r="M6" s="526">
        <f t="shared" si="3"/>
        <v>10</v>
      </c>
      <c r="N6" s="186">
        <f t="shared" si="4"/>
        <v>20</v>
      </c>
      <c r="O6" s="557"/>
      <c r="P6" s="76"/>
      <c r="Q6" s="67"/>
      <c r="R6" s="242"/>
      <c r="S6" s="69"/>
      <c r="T6" s="820"/>
      <c r="U6" s="76"/>
      <c r="V6" s="67"/>
      <c r="W6" s="716"/>
      <c r="X6" s="242"/>
      <c r="Y6" s="716">
        <v>2</v>
      </c>
      <c r="Z6" s="820">
        <v>4</v>
      </c>
      <c r="AA6" s="591">
        <v>2</v>
      </c>
      <c r="AB6" s="67">
        <v>20</v>
      </c>
      <c r="AC6" s="803">
        <v>8</v>
      </c>
      <c r="AD6" s="69"/>
      <c r="AE6" s="715"/>
      <c r="AF6" s="820"/>
      <c r="AG6" s="242"/>
      <c r="AH6" s="251"/>
      <c r="AI6" s="250"/>
      <c r="AJ6" s="295"/>
      <c r="AK6" s="295"/>
      <c r="AL6" s="251"/>
      <c r="AM6" s="250"/>
      <c r="AN6" s="295"/>
      <c r="AO6" s="677"/>
      <c r="AP6" s="330"/>
    </row>
    <row r="7" spans="1:42" s="70" customFormat="1" ht="15">
      <c r="A7" s="172" t="s">
        <v>374</v>
      </c>
      <c r="B7" s="71" t="s">
        <v>236</v>
      </c>
      <c r="C7" s="1158" t="s">
        <v>237</v>
      </c>
      <c r="D7" s="645">
        <v>5</v>
      </c>
      <c r="E7" s="1078">
        <f t="shared" si="0"/>
        <v>34</v>
      </c>
      <c r="F7" s="1085">
        <f>G7+H7+I7+J7+K7+M7+N7</f>
        <v>44</v>
      </c>
      <c r="G7" s="660"/>
      <c r="H7" s="662"/>
      <c r="I7" s="431">
        <v>10</v>
      </c>
      <c r="J7" s="879"/>
      <c r="K7" s="560">
        <f t="shared" si="1"/>
        <v>0</v>
      </c>
      <c r="L7" s="137">
        <f t="shared" si="2"/>
        <v>0</v>
      </c>
      <c r="M7" s="526">
        <f t="shared" si="3"/>
        <v>34</v>
      </c>
      <c r="N7" s="153">
        <f t="shared" si="4"/>
        <v>0</v>
      </c>
      <c r="O7" s="557">
        <v>8</v>
      </c>
      <c r="P7" s="76"/>
      <c r="Q7" s="67"/>
      <c r="R7" s="242"/>
      <c r="S7" s="69"/>
      <c r="T7" s="820"/>
      <c r="U7" s="76"/>
      <c r="V7" s="67"/>
      <c r="W7" s="716"/>
      <c r="X7" s="242"/>
      <c r="Y7" s="716">
        <v>6</v>
      </c>
      <c r="Z7" s="820"/>
      <c r="AA7" s="591"/>
      <c r="AB7" s="67"/>
      <c r="AC7" s="803">
        <v>20</v>
      </c>
      <c r="AD7" s="69"/>
      <c r="AE7" s="715"/>
      <c r="AF7" s="820"/>
      <c r="AG7" s="242"/>
      <c r="AH7" s="251"/>
      <c r="AI7" s="250"/>
      <c r="AJ7" s="295"/>
      <c r="AK7" s="295"/>
      <c r="AL7" s="251"/>
      <c r="AM7" s="250"/>
      <c r="AN7" s="295"/>
      <c r="AO7" s="677"/>
      <c r="AP7" s="330"/>
    </row>
    <row r="8" spans="1:42" s="70" customFormat="1" ht="15">
      <c r="A8" s="1073" t="s">
        <v>364</v>
      </c>
      <c r="B8" s="72" t="s">
        <v>58</v>
      </c>
      <c r="C8" s="1148" t="s">
        <v>63</v>
      </c>
      <c r="D8" s="645">
        <v>6</v>
      </c>
      <c r="E8" s="1078">
        <f t="shared" si="0"/>
        <v>22</v>
      </c>
      <c r="F8" s="1085">
        <f>10+I8+K8+M8+20</f>
        <v>36</v>
      </c>
      <c r="G8" s="665">
        <v>17</v>
      </c>
      <c r="H8" s="661">
        <v>20</v>
      </c>
      <c r="I8" s="431"/>
      <c r="J8" s="878">
        <v>35</v>
      </c>
      <c r="K8" s="560">
        <f t="shared" si="1"/>
        <v>6</v>
      </c>
      <c r="L8" s="137">
        <f t="shared" si="2"/>
        <v>0</v>
      </c>
      <c r="M8" s="526">
        <f t="shared" si="3"/>
        <v>0</v>
      </c>
      <c r="N8" s="186">
        <f t="shared" si="4"/>
        <v>16</v>
      </c>
      <c r="O8" s="557"/>
      <c r="P8" s="76">
        <v>6</v>
      </c>
      <c r="Q8" s="67">
        <v>10</v>
      </c>
      <c r="R8" s="242"/>
      <c r="S8" s="69"/>
      <c r="T8" s="820"/>
      <c r="U8" s="76"/>
      <c r="V8" s="67"/>
      <c r="W8" s="716"/>
      <c r="X8" s="242"/>
      <c r="Y8" s="716"/>
      <c r="Z8" s="820"/>
      <c r="AA8" s="591"/>
      <c r="AB8" s="67">
        <v>6</v>
      </c>
      <c r="AC8" s="803"/>
      <c r="AD8" s="69"/>
      <c r="AE8" s="715"/>
      <c r="AF8" s="820"/>
      <c r="AG8" s="242"/>
      <c r="AH8" s="251"/>
      <c r="AI8" s="250"/>
      <c r="AJ8" s="295"/>
      <c r="AK8" s="295"/>
      <c r="AL8" s="251"/>
      <c r="AM8" s="250"/>
      <c r="AN8" s="295"/>
      <c r="AO8" s="677"/>
      <c r="AP8" s="330"/>
    </row>
    <row r="9" spans="1:42" s="70" customFormat="1" ht="15">
      <c r="A9" s="1073" t="s">
        <v>394</v>
      </c>
      <c r="B9" s="72" t="s">
        <v>22</v>
      </c>
      <c r="C9" s="1148" t="s">
        <v>62</v>
      </c>
      <c r="D9" s="645">
        <v>7</v>
      </c>
      <c r="E9" s="1078">
        <f t="shared" si="0"/>
        <v>20</v>
      </c>
      <c r="F9" s="1085">
        <f aca="true" t="shared" si="5" ref="F9:F27">G9+H9+I9+J9+K9+M9+N9</f>
        <v>32</v>
      </c>
      <c r="G9" s="660"/>
      <c r="H9" s="662"/>
      <c r="I9" s="431">
        <v>10</v>
      </c>
      <c r="J9" s="879">
        <v>8</v>
      </c>
      <c r="K9" s="560">
        <f t="shared" si="1"/>
        <v>2</v>
      </c>
      <c r="L9" s="137">
        <f t="shared" si="2"/>
        <v>6</v>
      </c>
      <c r="M9" s="526">
        <f t="shared" si="3"/>
        <v>6</v>
      </c>
      <c r="N9" s="153">
        <f t="shared" si="4"/>
        <v>6</v>
      </c>
      <c r="O9" s="557">
        <v>6</v>
      </c>
      <c r="P9" s="76">
        <v>2</v>
      </c>
      <c r="Q9" s="67">
        <v>2</v>
      </c>
      <c r="R9" s="242">
        <v>6</v>
      </c>
      <c r="S9" s="69"/>
      <c r="T9" s="820"/>
      <c r="U9" s="76"/>
      <c r="V9" s="67"/>
      <c r="W9" s="716"/>
      <c r="X9" s="242"/>
      <c r="Y9" s="716"/>
      <c r="Z9" s="820"/>
      <c r="AA9" s="591"/>
      <c r="AB9" s="67">
        <v>4</v>
      </c>
      <c r="AC9" s="803"/>
      <c r="AD9" s="69"/>
      <c r="AE9" s="715"/>
      <c r="AF9" s="820"/>
      <c r="AG9" s="242"/>
      <c r="AH9" s="251"/>
      <c r="AI9" s="250"/>
      <c r="AJ9" s="295"/>
      <c r="AK9" s="295"/>
      <c r="AL9" s="251"/>
      <c r="AM9" s="250"/>
      <c r="AN9" s="295"/>
      <c r="AO9" s="677"/>
      <c r="AP9" s="330"/>
    </row>
    <row r="10" spans="1:42" s="70" customFormat="1" ht="15">
      <c r="A10" s="172" t="s">
        <v>677</v>
      </c>
      <c r="B10" s="71" t="s">
        <v>678</v>
      </c>
      <c r="C10" s="386" t="s">
        <v>21</v>
      </c>
      <c r="D10" s="645">
        <v>8</v>
      </c>
      <c r="E10" s="1078">
        <f t="shared" si="0"/>
        <v>18</v>
      </c>
      <c r="F10" s="1085">
        <f t="shared" si="5"/>
        <v>18</v>
      </c>
      <c r="G10" s="180"/>
      <c r="H10" s="181"/>
      <c r="I10" s="431"/>
      <c r="J10" s="879"/>
      <c r="K10" s="560">
        <f t="shared" si="1"/>
        <v>0</v>
      </c>
      <c r="L10" s="137">
        <f t="shared" si="2"/>
        <v>0</v>
      </c>
      <c r="M10" s="526">
        <f t="shared" si="3"/>
        <v>6</v>
      </c>
      <c r="N10" s="153">
        <f>S10+Q10+V10+AD10+AH10+AL10+AB10</f>
        <v>12</v>
      </c>
      <c r="O10" s="557"/>
      <c r="P10" s="76"/>
      <c r="Q10" s="67"/>
      <c r="R10" s="242"/>
      <c r="S10" s="69"/>
      <c r="T10" s="820"/>
      <c r="U10" s="76"/>
      <c r="V10" s="67"/>
      <c r="W10" s="716"/>
      <c r="X10" s="242"/>
      <c r="Y10" s="716"/>
      <c r="Z10" s="820"/>
      <c r="AA10" s="591"/>
      <c r="AB10" s="67">
        <v>12</v>
      </c>
      <c r="AC10" s="803">
        <v>6</v>
      </c>
      <c r="AD10" s="69"/>
      <c r="AE10" s="715"/>
      <c r="AF10" s="820"/>
      <c r="AG10" s="242"/>
      <c r="AH10" s="251"/>
      <c r="AI10" s="250"/>
      <c r="AJ10" s="295"/>
      <c r="AK10" s="295"/>
      <c r="AL10" s="251"/>
      <c r="AM10" s="250"/>
      <c r="AN10" s="295"/>
      <c r="AO10" s="677"/>
      <c r="AP10" s="330"/>
    </row>
    <row r="11" spans="1:42" s="70" customFormat="1" ht="15">
      <c r="A11" s="172" t="s">
        <v>436</v>
      </c>
      <c r="B11" s="71" t="s">
        <v>144</v>
      </c>
      <c r="C11" s="386" t="s">
        <v>5</v>
      </c>
      <c r="D11" s="645">
        <v>9</v>
      </c>
      <c r="E11" s="1078">
        <f t="shared" si="0"/>
        <v>17</v>
      </c>
      <c r="F11" s="1085">
        <f t="shared" si="5"/>
        <v>17</v>
      </c>
      <c r="G11" s="660"/>
      <c r="H11" s="662"/>
      <c r="I11" s="431"/>
      <c r="J11" s="879"/>
      <c r="K11" s="560">
        <f t="shared" si="1"/>
        <v>0</v>
      </c>
      <c r="L11" s="137">
        <f t="shared" si="2"/>
        <v>0</v>
      </c>
      <c r="M11" s="526">
        <f t="shared" si="3"/>
        <v>2</v>
      </c>
      <c r="N11" s="153">
        <f>Q11+S11+V11+AD11+AH11+AL11+AB11</f>
        <v>15</v>
      </c>
      <c r="O11" s="557"/>
      <c r="P11" s="76"/>
      <c r="Q11" s="67"/>
      <c r="R11" s="242"/>
      <c r="S11" s="69"/>
      <c r="T11" s="820"/>
      <c r="U11" s="76"/>
      <c r="V11" s="67"/>
      <c r="W11" s="716"/>
      <c r="X11" s="242"/>
      <c r="Y11" s="716"/>
      <c r="Z11" s="820"/>
      <c r="AA11" s="591"/>
      <c r="AB11" s="67">
        <v>15</v>
      </c>
      <c r="AC11" s="803"/>
      <c r="AD11" s="69"/>
      <c r="AE11" s="715">
        <v>2</v>
      </c>
      <c r="AF11" s="820"/>
      <c r="AG11" s="242"/>
      <c r="AH11" s="251"/>
      <c r="AI11" s="250"/>
      <c r="AJ11" s="295"/>
      <c r="AK11" s="295"/>
      <c r="AL11" s="251"/>
      <c r="AM11" s="250"/>
      <c r="AN11" s="295"/>
      <c r="AO11" s="677"/>
      <c r="AP11" s="330"/>
    </row>
    <row r="12" spans="1:42" s="70" customFormat="1" ht="15">
      <c r="A12" s="172" t="s">
        <v>614</v>
      </c>
      <c r="B12" s="71" t="s">
        <v>615</v>
      </c>
      <c r="C12" s="386" t="s">
        <v>54</v>
      </c>
      <c r="D12" s="645">
        <v>10</v>
      </c>
      <c r="E12" s="1078">
        <f t="shared" si="0"/>
        <v>16</v>
      </c>
      <c r="F12" s="1085">
        <f t="shared" si="5"/>
        <v>16</v>
      </c>
      <c r="G12" s="660"/>
      <c r="H12" s="662"/>
      <c r="I12" s="431"/>
      <c r="J12" s="879"/>
      <c r="K12" s="560">
        <f t="shared" si="1"/>
        <v>0</v>
      </c>
      <c r="L12" s="137">
        <f t="shared" si="2"/>
        <v>0</v>
      </c>
      <c r="M12" s="526">
        <f t="shared" si="3"/>
        <v>16</v>
      </c>
      <c r="N12" s="186">
        <f>Q12+S12+V12+AD12+AH12+AL12+AB12</f>
        <v>0</v>
      </c>
      <c r="O12" s="557"/>
      <c r="P12" s="76"/>
      <c r="Q12" s="67"/>
      <c r="R12" s="242"/>
      <c r="S12" s="69"/>
      <c r="T12" s="820"/>
      <c r="U12" s="76"/>
      <c r="V12" s="67"/>
      <c r="W12" s="716">
        <v>8</v>
      </c>
      <c r="X12" s="242"/>
      <c r="Y12" s="716"/>
      <c r="Z12" s="820"/>
      <c r="AA12" s="591"/>
      <c r="AB12" s="67"/>
      <c r="AC12" s="803"/>
      <c r="AD12" s="69"/>
      <c r="AE12" s="715">
        <v>8</v>
      </c>
      <c r="AF12" s="820"/>
      <c r="AG12" s="242"/>
      <c r="AH12" s="251"/>
      <c r="AI12" s="250"/>
      <c r="AJ12" s="295"/>
      <c r="AK12" s="295"/>
      <c r="AL12" s="251"/>
      <c r="AM12" s="250"/>
      <c r="AN12" s="295"/>
      <c r="AO12" s="677"/>
      <c r="AP12" s="330"/>
    </row>
    <row r="13" spans="1:42" s="70" customFormat="1" ht="15">
      <c r="A13" s="172" t="s">
        <v>552</v>
      </c>
      <c r="B13" s="71" t="s">
        <v>58</v>
      </c>
      <c r="C13" s="386" t="s">
        <v>537</v>
      </c>
      <c r="D13" s="645">
        <v>11</v>
      </c>
      <c r="E13" s="1078">
        <f t="shared" si="0"/>
        <v>16</v>
      </c>
      <c r="F13" s="1085">
        <f t="shared" si="5"/>
        <v>12</v>
      </c>
      <c r="G13" s="180"/>
      <c r="H13" s="181"/>
      <c r="I13" s="431"/>
      <c r="J13" s="879"/>
      <c r="K13" s="560">
        <f t="shared" si="1"/>
        <v>2</v>
      </c>
      <c r="L13" s="137">
        <f t="shared" si="2"/>
        <v>4</v>
      </c>
      <c r="M13" s="526">
        <f t="shared" si="3"/>
        <v>8</v>
      </c>
      <c r="N13" s="153">
        <f>S13+Q13+V13+AD13+AH13+AL13+AB13</f>
        <v>2</v>
      </c>
      <c r="O13" s="557"/>
      <c r="P13" s="76"/>
      <c r="Q13" s="67"/>
      <c r="R13" s="242"/>
      <c r="S13" s="69">
        <v>2</v>
      </c>
      <c r="T13" s="820"/>
      <c r="U13" s="76"/>
      <c r="V13" s="67"/>
      <c r="W13" s="716"/>
      <c r="X13" s="242"/>
      <c r="Y13" s="716">
        <v>8</v>
      </c>
      <c r="Z13" s="820">
        <v>2</v>
      </c>
      <c r="AA13" s="591">
        <v>4</v>
      </c>
      <c r="AB13" s="67"/>
      <c r="AC13" s="803"/>
      <c r="AD13" s="69"/>
      <c r="AE13" s="715"/>
      <c r="AF13" s="820"/>
      <c r="AG13" s="242"/>
      <c r="AH13" s="251"/>
      <c r="AI13" s="250"/>
      <c r="AJ13" s="295"/>
      <c r="AK13" s="295"/>
      <c r="AL13" s="251"/>
      <c r="AM13" s="250"/>
      <c r="AN13" s="295"/>
      <c r="AO13" s="677"/>
      <c r="AP13" s="330"/>
    </row>
    <row r="14" spans="1:42" s="70" customFormat="1" ht="15">
      <c r="A14" s="172" t="s">
        <v>446</v>
      </c>
      <c r="B14" s="71" t="s">
        <v>39</v>
      </c>
      <c r="C14" s="386" t="s">
        <v>447</v>
      </c>
      <c r="D14" s="645">
        <v>12</v>
      </c>
      <c r="E14" s="1078">
        <f t="shared" si="0"/>
        <v>16</v>
      </c>
      <c r="F14" s="1085">
        <f t="shared" si="5"/>
        <v>6</v>
      </c>
      <c r="G14" s="660"/>
      <c r="H14" s="662"/>
      <c r="I14" s="431"/>
      <c r="J14" s="879"/>
      <c r="K14" s="560">
        <f t="shared" si="1"/>
        <v>0</v>
      </c>
      <c r="L14" s="137">
        <f t="shared" si="2"/>
        <v>10</v>
      </c>
      <c r="M14" s="526">
        <f t="shared" si="3"/>
        <v>0</v>
      </c>
      <c r="N14" s="153">
        <f>Q14+S14+V14+AD14+AH14+AL14+AB14</f>
        <v>6</v>
      </c>
      <c r="O14" s="557"/>
      <c r="P14" s="76"/>
      <c r="Q14" s="67">
        <v>6</v>
      </c>
      <c r="R14" s="242">
        <v>10</v>
      </c>
      <c r="S14" s="69"/>
      <c r="T14" s="820"/>
      <c r="U14" s="76"/>
      <c r="V14" s="67"/>
      <c r="W14" s="716"/>
      <c r="X14" s="242"/>
      <c r="Y14" s="716"/>
      <c r="Z14" s="820"/>
      <c r="AA14" s="591"/>
      <c r="AB14" s="67"/>
      <c r="AC14" s="803"/>
      <c r="AD14" s="69"/>
      <c r="AE14" s="715"/>
      <c r="AF14" s="820"/>
      <c r="AG14" s="242"/>
      <c r="AH14" s="251"/>
      <c r="AI14" s="250"/>
      <c r="AJ14" s="295"/>
      <c r="AK14" s="295"/>
      <c r="AL14" s="251"/>
      <c r="AM14" s="250"/>
      <c r="AN14" s="295"/>
      <c r="AO14" s="677"/>
      <c r="AP14" s="330"/>
    </row>
    <row r="15" spans="1:42" s="70" customFormat="1" ht="15">
      <c r="A15" s="172" t="s">
        <v>274</v>
      </c>
      <c r="B15" s="71" t="s">
        <v>448</v>
      </c>
      <c r="C15" s="386" t="s">
        <v>15</v>
      </c>
      <c r="D15" s="645">
        <v>13</v>
      </c>
      <c r="E15" s="1078">
        <f t="shared" si="0"/>
        <v>13</v>
      </c>
      <c r="F15" s="1085">
        <f t="shared" si="5"/>
        <v>5</v>
      </c>
      <c r="G15" s="660"/>
      <c r="H15" s="662"/>
      <c r="I15" s="431"/>
      <c r="J15" s="879"/>
      <c r="K15" s="560">
        <f t="shared" si="1"/>
        <v>2</v>
      </c>
      <c r="L15" s="137">
        <f t="shared" si="2"/>
        <v>8</v>
      </c>
      <c r="M15" s="526">
        <f t="shared" si="3"/>
        <v>0</v>
      </c>
      <c r="N15" s="153">
        <f>Q15+S15+V15+AD15+AH15+AL15+AB15</f>
        <v>3</v>
      </c>
      <c r="O15" s="557"/>
      <c r="P15" s="76"/>
      <c r="Q15" s="67">
        <v>2</v>
      </c>
      <c r="R15" s="242">
        <v>6</v>
      </c>
      <c r="S15" s="69"/>
      <c r="T15" s="820"/>
      <c r="U15" s="76"/>
      <c r="V15" s="67"/>
      <c r="W15" s="716"/>
      <c r="X15" s="242"/>
      <c r="Y15" s="716"/>
      <c r="Z15" s="820"/>
      <c r="AA15" s="591"/>
      <c r="AB15" s="67">
        <v>1</v>
      </c>
      <c r="AC15" s="803"/>
      <c r="AD15" s="69"/>
      <c r="AE15" s="715"/>
      <c r="AF15" s="820">
        <v>2</v>
      </c>
      <c r="AG15" s="242">
        <v>2</v>
      </c>
      <c r="AH15" s="251"/>
      <c r="AI15" s="250"/>
      <c r="AJ15" s="295"/>
      <c r="AK15" s="295"/>
      <c r="AL15" s="251"/>
      <c r="AM15" s="250"/>
      <c r="AN15" s="295"/>
      <c r="AO15" s="677"/>
      <c r="AP15" s="330"/>
    </row>
    <row r="16" spans="1:42" s="70" customFormat="1" ht="15">
      <c r="A16" s="173" t="s">
        <v>392</v>
      </c>
      <c r="B16" s="72" t="s">
        <v>243</v>
      </c>
      <c r="C16" s="1148" t="s">
        <v>21</v>
      </c>
      <c r="D16" s="645">
        <v>14</v>
      </c>
      <c r="E16" s="1078">
        <f t="shared" si="0"/>
        <v>10</v>
      </c>
      <c r="F16" s="1085">
        <f t="shared" si="5"/>
        <v>25</v>
      </c>
      <c r="G16" s="663"/>
      <c r="H16" s="664"/>
      <c r="I16" s="431">
        <v>15</v>
      </c>
      <c r="J16" s="879"/>
      <c r="K16" s="560">
        <f t="shared" si="1"/>
        <v>0</v>
      </c>
      <c r="L16" s="137">
        <f t="shared" si="2"/>
        <v>0</v>
      </c>
      <c r="M16" s="526">
        <f t="shared" si="3"/>
        <v>10</v>
      </c>
      <c r="N16" s="153">
        <f>Q16+S16+V16+AD16+AH16+AL16+AB16</f>
        <v>0</v>
      </c>
      <c r="O16" s="557"/>
      <c r="P16" s="76"/>
      <c r="Q16" s="67"/>
      <c r="R16" s="242"/>
      <c r="S16" s="69"/>
      <c r="T16" s="820"/>
      <c r="U16" s="76"/>
      <c r="V16" s="67"/>
      <c r="W16" s="716"/>
      <c r="X16" s="242"/>
      <c r="Y16" s="716"/>
      <c r="Z16" s="820"/>
      <c r="AA16" s="591"/>
      <c r="AB16" s="67"/>
      <c r="AC16" s="803">
        <v>10</v>
      </c>
      <c r="AD16" s="69"/>
      <c r="AE16" s="715"/>
      <c r="AF16" s="820"/>
      <c r="AG16" s="242"/>
      <c r="AH16" s="251"/>
      <c r="AI16" s="250"/>
      <c r="AJ16" s="295"/>
      <c r="AK16" s="295"/>
      <c r="AL16" s="251"/>
      <c r="AM16" s="250"/>
      <c r="AN16" s="295"/>
      <c r="AO16" s="677"/>
      <c r="AP16" s="330"/>
    </row>
    <row r="17" spans="1:42" s="70" customFormat="1" ht="15">
      <c r="A17" s="1073" t="s">
        <v>376</v>
      </c>
      <c r="B17" s="72" t="s">
        <v>29</v>
      </c>
      <c r="C17" s="1148" t="s">
        <v>151</v>
      </c>
      <c r="D17" s="645">
        <v>15</v>
      </c>
      <c r="E17" s="1078">
        <f t="shared" si="0"/>
        <v>10</v>
      </c>
      <c r="F17" s="1085">
        <f t="shared" si="5"/>
        <v>18</v>
      </c>
      <c r="G17" s="660"/>
      <c r="H17" s="662"/>
      <c r="I17" s="431">
        <v>8</v>
      </c>
      <c r="J17" s="879"/>
      <c r="K17" s="560">
        <f t="shared" si="1"/>
        <v>10</v>
      </c>
      <c r="L17" s="137">
        <f t="shared" si="2"/>
        <v>0</v>
      </c>
      <c r="M17" s="526">
        <f t="shared" si="3"/>
        <v>0</v>
      </c>
      <c r="N17" s="153">
        <f>Q17+S17+V17+AD17+AH17+AL17+AB17</f>
        <v>0</v>
      </c>
      <c r="O17" s="557"/>
      <c r="P17" s="76">
        <v>10</v>
      </c>
      <c r="Q17" s="67"/>
      <c r="R17" s="242"/>
      <c r="S17" s="69"/>
      <c r="T17" s="820"/>
      <c r="U17" s="76"/>
      <c r="V17" s="67"/>
      <c r="W17" s="716"/>
      <c r="X17" s="242"/>
      <c r="Y17" s="716"/>
      <c r="Z17" s="820"/>
      <c r="AA17" s="591"/>
      <c r="AB17" s="67"/>
      <c r="AC17" s="803"/>
      <c r="AD17" s="69"/>
      <c r="AE17" s="715"/>
      <c r="AF17" s="820"/>
      <c r="AG17" s="242"/>
      <c r="AH17" s="251"/>
      <c r="AI17" s="250"/>
      <c r="AJ17" s="295"/>
      <c r="AK17" s="295"/>
      <c r="AL17" s="251"/>
      <c r="AM17" s="250"/>
      <c r="AN17" s="295"/>
      <c r="AO17" s="677"/>
      <c r="AP17" s="330"/>
    </row>
    <row r="18" spans="1:42" s="70" customFormat="1" ht="15">
      <c r="A18" s="172" t="s">
        <v>590</v>
      </c>
      <c r="B18" s="71" t="s">
        <v>589</v>
      </c>
      <c r="C18" s="386" t="s">
        <v>54</v>
      </c>
      <c r="D18" s="645">
        <v>16</v>
      </c>
      <c r="E18" s="1078">
        <f t="shared" si="0"/>
        <v>10</v>
      </c>
      <c r="F18" s="1085">
        <f t="shared" si="5"/>
        <v>8</v>
      </c>
      <c r="G18" s="180"/>
      <c r="H18" s="181"/>
      <c r="I18" s="431"/>
      <c r="J18" s="879"/>
      <c r="K18" s="560">
        <f t="shared" si="1"/>
        <v>2</v>
      </c>
      <c r="L18" s="137">
        <f t="shared" si="2"/>
        <v>2</v>
      </c>
      <c r="M18" s="526">
        <f t="shared" si="3"/>
        <v>6</v>
      </c>
      <c r="N18" s="153">
        <f>S18+Q18+V18+AD18+AH18+AL18+AB18</f>
        <v>0</v>
      </c>
      <c r="O18" s="557"/>
      <c r="P18" s="76"/>
      <c r="Q18" s="67"/>
      <c r="R18" s="242"/>
      <c r="S18" s="69"/>
      <c r="T18" s="820">
        <v>2</v>
      </c>
      <c r="U18" s="76"/>
      <c r="V18" s="67"/>
      <c r="W18" s="716"/>
      <c r="X18" s="242">
        <v>2</v>
      </c>
      <c r="Y18" s="716"/>
      <c r="Z18" s="820"/>
      <c r="AA18" s="591"/>
      <c r="AB18" s="67"/>
      <c r="AC18" s="803"/>
      <c r="AD18" s="69"/>
      <c r="AE18" s="715">
        <v>6</v>
      </c>
      <c r="AF18" s="820"/>
      <c r="AG18" s="242"/>
      <c r="AH18" s="251"/>
      <c r="AI18" s="250"/>
      <c r="AJ18" s="295"/>
      <c r="AK18" s="295"/>
      <c r="AL18" s="251"/>
      <c r="AM18" s="250"/>
      <c r="AN18" s="295"/>
      <c r="AO18" s="677"/>
      <c r="AP18" s="330"/>
    </row>
    <row r="19" spans="1:42" s="70" customFormat="1" ht="15">
      <c r="A19" s="172" t="s">
        <v>389</v>
      </c>
      <c r="B19" s="71" t="s">
        <v>81</v>
      </c>
      <c r="C19" s="386" t="s">
        <v>54</v>
      </c>
      <c r="D19" s="645">
        <v>17</v>
      </c>
      <c r="E19" s="1078">
        <f t="shared" si="0"/>
        <v>8</v>
      </c>
      <c r="F19" s="1085">
        <f t="shared" si="5"/>
        <v>19</v>
      </c>
      <c r="G19" s="660"/>
      <c r="H19" s="662"/>
      <c r="I19" s="431">
        <v>5</v>
      </c>
      <c r="J19" s="879">
        <v>6</v>
      </c>
      <c r="K19" s="560">
        <f t="shared" si="1"/>
        <v>0</v>
      </c>
      <c r="L19" s="137">
        <f t="shared" si="2"/>
        <v>0</v>
      </c>
      <c r="M19" s="526">
        <f t="shared" si="3"/>
        <v>0</v>
      </c>
      <c r="N19" s="153">
        <f>Q19+S19+V19+AD19+AH19+AL19+AB19</f>
        <v>8</v>
      </c>
      <c r="O19" s="557"/>
      <c r="P19" s="76"/>
      <c r="Q19" s="67"/>
      <c r="R19" s="242"/>
      <c r="S19" s="69"/>
      <c r="T19" s="820"/>
      <c r="U19" s="76"/>
      <c r="V19" s="67"/>
      <c r="W19" s="716"/>
      <c r="X19" s="242"/>
      <c r="Y19" s="716"/>
      <c r="Z19" s="820"/>
      <c r="AA19" s="591"/>
      <c r="AB19" s="67"/>
      <c r="AC19" s="803"/>
      <c r="AD19" s="69">
        <v>8</v>
      </c>
      <c r="AE19" s="715"/>
      <c r="AF19" s="820"/>
      <c r="AG19" s="242"/>
      <c r="AH19" s="251"/>
      <c r="AI19" s="250"/>
      <c r="AJ19" s="295"/>
      <c r="AK19" s="295"/>
      <c r="AL19" s="251"/>
      <c r="AM19" s="250"/>
      <c r="AN19" s="295"/>
      <c r="AO19" s="677"/>
      <c r="AP19" s="330"/>
    </row>
    <row r="20" spans="1:42" s="70" customFormat="1" ht="15">
      <c r="A20" s="172" t="s">
        <v>315</v>
      </c>
      <c r="B20" s="71" t="s">
        <v>244</v>
      </c>
      <c r="C20" s="386" t="s">
        <v>5</v>
      </c>
      <c r="D20" s="645">
        <v>18</v>
      </c>
      <c r="E20" s="1078">
        <f t="shared" si="0"/>
        <v>8</v>
      </c>
      <c r="F20" s="1085">
        <f t="shared" si="5"/>
        <v>8</v>
      </c>
      <c r="G20" s="660"/>
      <c r="H20" s="662"/>
      <c r="I20" s="431"/>
      <c r="J20" s="879"/>
      <c r="K20" s="560">
        <f t="shared" si="1"/>
        <v>0</v>
      </c>
      <c r="L20" s="137">
        <f t="shared" si="2"/>
        <v>0</v>
      </c>
      <c r="M20" s="526">
        <f t="shared" si="3"/>
        <v>0</v>
      </c>
      <c r="N20" s="153">
        <f>Q20+S20+V20+AD20+AH20+AL20+AB20</f>
        <v>8</v>
      </c>
      <c r="O20" s="557"/>
      <c r="P20" s="76"/>
      <c r="Q20" s="67"/>
      <c r="R20" s="242"/>
      <c r="S20" s="69"/>
      <c r="T20" s="820"/>
      <c r="U20" s="76"/>
      <c r="V20" s="67"/>
      <c r="W20" s="716"/>
      <c r="X20" s="242"/>
      <c r="Y20" s="716"/>
      <c r="Z20" s="820"/>
      <c r="AA20" s="591"/>
      <c r="AB20" s="67">
        <v>8</v>
      </c>
      <c r="AC20" s="803"/>
      <c r="AD20" s="69"/>
      <c r="AE20" s="715"/>
      <c r="AF20" s="820"/>
      <c r="AG20" s="242"/>
      <c r="AH20" s="251"/>
      <c r="AI20" s="250"/>
      <c r="AJ20" s="295"/>
      <c r="AK20" s="295"/>
      <c r="AL20" s="251"/>
      <c r="AM20" s="250"/>
      <c r="AN20" s="295"/>
      <c r="AO20" s="677"/>
      <c r="AP20" s="330"/>
    </row>
    <row r="21" spans="1:42" s="70" customFormat="1" ht="15">
      <c r="A21" s="172" t="s">
        <v>751</v>
      </c>
      <c r="B21" s="71" t="s">
        <v>752</v>
      </c>
      <c r="C21" s="386" t="s">
        <v>161</v>
      </c>
      <c r="D21" s="645">
        <v>19</v>
      </c>
      <c r="E21" s="1078">
        <f t="shared" si="0"/>
        <v>6</v>
      </c>
      <c r="F21" s="1085">
        <f t="shared" si="5"/>
        <v>6</v>
      </c>
      <c r="G21" s="660"/>
      <c r="H21" s="662"/>
      <c r="I21" s="431"/>
      <c r="J21" s="879"/>
      <c r="K21" s="560">
        <f t="shared" si="1"/>
        <v>6</v>
      </c>
      <c r="L21" s="137">
        <f t="shared" si="2"/>
        <v>0</v>
      </c>
      <c r="M21" s="526">
        <f t="shared" si="3"/>
        <v>0</v>
      </c>
      <c r="N21" s="153">
        <f>Q21+S21+V21+AD21+AH21+AL21+AB21</f>
        <v>0</v>
      </c>
      <c r="O21" s="557"/>
      <c r="P21" s="76"/>
      <c r="Q21" s="67"/>
      <c r="R21" s="242"/>
      <c r="S21" s="69"/>
      <c r="T21" s="820"/>
      <c r="U21" s="76"/>
      <c r="V21" s="67"/>
      <c r="W21" s="716"/>
      <c r="X21" s="242"/>
      <c r="Y21" s="716"/>
      <c r="Z21" s="820"/>
      <c r="AA21" s="591"/>
      <c r="AB21" s="67"/>
      <c r="AC21" s="803"/>
      <c r="AD21" s="69"/>
      <c r="AE21" s="715"/>
      <c r="AF21" s="820">
        <v>6</v>
      </c>
      <c r="AG21" s="242"/>
      <c r="AH21" s="251"/>
      <c r="AI21" s="250"/>
      <c r="AJ21" s="295"/>
      <c r="AK21" s="295"/>
      <c r="AL21" s="251"/>
      <c r="AM21" s="250"/>
      <c r="AN21" s="295"/>
      <c r="AO21" s="677"/>
      <c r="AP21" s="330"/>
    </row>
    <row r="22" spans="1:42" s="70" customFormat="1" ht="15">
      <c r="A22" s="172" t="s">
        <v>564</v>
      </c>
      <c r="B22" s="71" t="s">
        <v>739</v>
      </c>
      <c r="C22" s="386" t="s">
        <v>41</v>
      </c>
      <c r="D22" s="645">
        <v>20</v>
      </c>
      <c r="E22" s="1078">
        <f t="shared" si="0"/>
        <v>4</v>
      </c>
      <c r="F22" s="1085">
        <f t="shared" si="5"/>
        <v>4</v>
      </c>
      <c r="G22" s="660"/>
      <c r="H22" s="662"/>
      <c r="I22" s="431"/>
      <c r="J22" s="879"/>
      <c r="K22" s="560">
        <f t="shared" si="1"/>
        <v>0</v>
      </c>
      <c r="L22" s="137">
        <f t="shared" si="2"/>
        <v>0</v>
      </c>
      <c r="M22" s="526">
        <f t="shared" si="3"/>
        <v>0</v>
      </c>
      <c r="N22" s="153">
        <f>Q22+S22+V22+AD22+AH22+AL22+AB22</f>
        <v>4</v>
      </c>
      <c r="O22" s="557"/>
      <c r="P22" s="76"/>
      <c r="Q22" s="67"/>
      <c r="R22" s="242"/>
      <c r="S22" s="69"/>
      <c r="T22" s="820"/>
      <c r="U22" s="76"/>
      <c r="V22" s="67"/>
      <c r="W22" s="716"/>
      <c r="X22" s="242"/>
      <c r="Y22" s="716"/>
      <c r="Z22" s="820"/>
      <c r="AA22" s="591"/>
      <c r="AB22" s="67"/>
      <c r="AC22" s="803"/>
      <c r="AD22" s="69">
        <v>4</v>
      </c>
      <c r="AE22" s="715"/>
      <c r="AF22" s="820"/>
      <c r="AG22" s="242"/>
      <c r="AH22" s="251"/>
      <c r="AI22" s="250"/>
      <c r="AJ22" s="295"/>
      <c r="AK22" s="295"/>
      <c r="AL22" s="251"/>
      <c r="AM22" s="250"/>
      <c r="AN22" s="295"/>
      <c r="AO22" s="677"/>
      <c r="AP22" s="330"/>
    </row>
    <row r="23" spans="1:42" s="70" customFormat="1" ht="15">
      <c r="A23" s="172" t="s">
        <v>497</v>
      </c>
      <c r="B23" s="71" t="s">
        <v>30</v>
      </c>
      <c r="C23" s="386" t="s">
        <v>64</v>
      </c>
      <c r="D23" s="645">
        <v>20</v>
      </c>
      <c r="E23" s="1078">
        <f t="shared" si="0"/>
        <v>4</v>
      </c>
      <c r="F23" s="1085">
        <f t="shared" si="5"/>
        <v>4</v>
      </c>
      <c r="G23" s="660"/>
      <c r="H23" s="662"/>
      <c r="I23" s="431"/>
      <c r="J23" s="879"/>
      <c r="K23" s="560">
        <f t="shared" si="1"/>
        <v>0</v>
      </c>
      <c r="L23" s="137">
        <f t="shared" si="2"/>
        <v>0</v>
      </c>
      <c r="M23" s="526">
        <f t="shared" si="3"/>
        <v>4</v>
      </c>
      <c r="N23" s="153">
        <f>Q23+S23+V23+AD23+AH23+AL23+AB23</f>
        <v>0</v>
      </c>
      <c r="O23" s="557"/>
      <c r="P23" s="76"/>
      <c r="Q23" s="67"/>
      <c r="R23" s="242"/>
      <c r="S23" s="69"/>
      <c r="T23" s="820"/>
      <c r="U23" s="76"/>
      <c r="V23" s="67"/>
      <c r="W23" s="716"/>
      <c r="X23" s="242"/>
      <c r="Y23" s="716"/>
      <c r="Z23" s="820"/>
      <c r="AA23" s="591"/>
      <c r="AB23" s="67"/>
      <c r="AC23" s="803">
        <v>4</v>
      </c>
      <c r="AD23" s="69"/>
      <c r="AE23" s="715"/>
      <c r="AF23" s="820"/>
      <c r="AG23" s="242"/>
      <c r="AH23" s="251"/>
      <c r="AI23" s="250"/>
      <c r="AJ23" s="295"/>
      <c r="AK23" s="295"/>
      <c r="AL23" s="251"/>
      <c r="AM23" s="250"/>
      <c r="AN23" s="295"/>
      <c r="AO23" s="677"/>
      <c r="AP23" s="330"/>
    </row>
    <row r="24" spans="1:42" s="70" customFormat="1" ht="15">
      <c r="A24" s="172" t="s">
        <v>630</v>
      </c>
      <c r="B24" s="71" t="s">
        <v>631</v>
      </c>
      <c r="C24" s="386" t="s">
        <v>551</v>
      </c>
      <c r="D24" s="645">
        <v>22</v>
      </c>
      <c r="E24" s="1078">
        <f t="shared" si="0"/>
        <v>4</v>
      </c>
      <c r="F24" s="1085">
        <f t="shared" si="5"/>
        <v>0</v>
      </c>
      <c r="G24" s="180"/>
      <c r="H24" s="181"/>
      <c r="I24" s="431"/>
      <c r="J24" s="879"/>
      <c r="K24" s="560">
        <f t="shared" si="1"/>
        <v>0</v>
      </c>
      <c r="L24" s="137">
        <f t="shared" si="2"/>
        <v>4</v>
      </c>
      <c r="M24" s="526">
        <f t="shared" si="3"/>
        <v>0</v>
      </c>
      <c r="N24" s="153">
        <f>S24+Q24+V24+AD24+AH24+AL24+AB24</f>
        <v>0</v>
      </c>
      <c r="O24" s="557"/>
      <c r="P24" s="76"/>
      <c r="Q24" s="67"/>
      <c r="R24" s="242"/>
      <c r="S24" s="69"/>
      <c r="T24" s="820"/>
      <c r="U24" s="76"/>
      <c r="V24" s="67"/>
      <c r="W24" s="716"/>
      <c r="X24" s="242">
        <v>4</v>
      </c>
      <c r="Y24" s="716"/>
      <c r="Z24" s="820"/>
      <c r="AA24" s="591"/>
      <c r="AB24" s="67"/>
      <c r="AC24" s="803"/>
      <c r="AD24" s="69"/>
      <c r="AE24" s="715"/>
      <c r="AF24" s="820"/>
      <c r="AG24" s="242"/>
      <c r="AH24" s="251"/>
      <c r="AI24" s="250"/>
      <c r="AJ24" s="295"/>
      <c r="AK24" s="295"/>
      <c r="AL24" s="251"/>
      <c r="AM24" s="250"/>
      <c r="AN24" s="295"/>
      <c r="AO24" s="677"/>
      <c r="AP24" s="330"/>
    </row>
    <row r="25" spans="1:42" s="70" customFormat="1" ht="15">
      <c r="A25" s="172" t="s">
        <v>369</v>
      </c>
      <c r="B25" s="71" t="s">
        <v>37</v>
      </c>
      <c r="C25" s="386" t="s">
        <v>155</v>
      </c>
      <c r="D25" s="645">
        <v>23</v>
      </c>
      <c r="E25" s="1078">
        <f t="shared" si="0"/>
        <v>2</v>
      </c>
      <c r="F25" s="1085">
        <f t="shared" si="5"/>
        <v>20</v>
      </c>
      <c r="G25" s="660"/>
      <c r="H25" s="662"/>
      <c r="I25" s="431">
        <v>18</v>
      </c>
      <c r="J25" s="879"/>
      <c r="K25" s="560">
        <f t="shared" si="1"/>
        <v>0</v>
      </c>
      <c r="L25" s="137">
        <f t="shared" si="2"/>
        <v>0</v>
      </c>
      <c r="M25" s="526">
        <f t="shared" si="3"/>
        <v>2</v>
      </c>
      <c r="N25" s="153">
        <f aca="true" t="shared" si="6" ref="N25:N52">Q25+S25+V25+AD25+AH25+AL25+AB25</f>
        <v>0</v>
      </c>
      <c r="O25" s="557"/>
      <c r="P25" s="76"/>
      <c r="Q25" s="67"/>
      <c r="R25" s="242"/>
      <c r="S25" s="69"/>
      <c r="T25" s="820"/>
      <c r="U25" s="76"/>
      <c r="V25" s="67"/>
      <c r="W25" s="716"/>
      <c r="X25" s="242"/>
      <c r="Y25" s="716"/>
      <c r="Z25" s="820"/>
      <c r="AA25" s="591"/>
      <c r="AB25" s="67"/>
      <c r="AC25" s="803">
        <v>2</v>
      </c>
      <c r="AD25" s="69"/>
      <c r="AE25" s="715"/>
      <c r="AF25" s="820"/>
      <c r="AG25" s="242"/>
      <c r="AH25" s="251"/>
      <c r="AI25" s="250"/>
      <c r="AJ25" s="295"/>
      <c r="AK25" s="295"/>
      <c r="AL25" s="251"/>
      <c r="AM25" s="250"/>
      <c r="AN25" s="295"/>
      <c r="AO25" s="677"/>
      <c r="AP25" s="330"/>
    </row>
    <row r="26" spans="1:42" s="70" customFormat="1" ht="15">
      <c r="A26" s="172" t="s">
        <v>740</v>
      </c>
      <c r="B26" s="71" t="s">
        <v>741</v>
      </c>
      <c r="C26" s="386" t="s">
        <v>54</v>
      </c>
      <c r="D26" s="645">
        <v>24</v>
      </c>
      <c r="E26" s="1078">
        <f t="shared" si="0"/>
        <v>2</v>
      </c>
      <c r="F26" s="1085">
        <f t="shared" si="5"/>
        <v>2</v>
      </c>
      <c r="G26" s="660"/>
      <c r="H26" s="662"/>
      <c r="I26" s="431"/>
      <c r="J26" s="879"/>
      <c r="K26" s="560">
        <f t="shared" si="1"/>
        <v>0</v>
      </c>
      <c r="L26" s="137">
        <f t="shared" si="2"/>
        <v>0</v>
      </c>
      <c r="M26" s="526">
        <f t="shared" si="3"/>
        <v>0</v>
      </c>
      <c r="N26" s="153">
        <f t="shared" si="6"/>
        <v>2</v>
      </c>
      <c r="O26" s="557"/>
      <c r="P26" s="76"/>
      <c r="Q26" s="67"/>
      <c r="R26" s="242"/>
      <c r="S26" s="69"/>
      <c r="T26" s="820"/>
      <c r="U26" s="76"/>
      <c r="V26" s="67"/>
      <c r="W26" s="716"/>
      <c r="X26" s="242"/>
      <c r="Y26" s="716"/>
      <c r="Z26" s="820"/>
      <c r="AA26" s="591"/>
      <c r="AB26" s="67"/>
      <c r="AC26" s="803"/>
      <c r="AD26" s="69">
        <v>2</v>
      </c>
      <c r="AE26" s="715"/>
      <c r="AF26" s="820"/>
      <c r="AG26" s="242"/>
      <c r="AH26" s="251"/>
      <c r="AI26" s="250"/>
      <c r="AJ26" s="295"/>
      <c r="AK26" s="295"/>
      <c r="AL26" s="251"/>
      <c r="AM26" s="250"/>
      <c r="AN26" s="295"/>
      <c r="AO26" s="677"/>
      <c r="AP26" s="330"/>
    </row>
    <row r="27" spans="1:42" s="70" customFormat="1" ht="15">
      <c r="A27" s="172" t="s">
        <v>275</v>
      </c>
      <c r="B27" s="71" t="s">
        <v>253</v>
      </c>
      <c r="C27" s="386" t="s">
        <v>537</v>
      </c>
      <c r="D27" s="645">
        <v>24</v>
      </c>
      <c r="E27" s="1078">
        <f t="shared" si="0"/>
        <v>2</v>
      </c>
      <c r="F27" s="1085">
        <f t="shared" si="5"/>
        <v>2</v>
      </c>
      <c r="G27" s="660"/>
      <c r="H27" s="662"/>
      <c r="I27" s="431"/>
      <c r="J27" s="879"/>
      <c r="K27" s="560">
        <f t="shared" si="1"/>
        <v>0</v>
      </c>
      <c r="L27" s="137">
        <f t="shared" si="2"/>
        <v>0</v>
      </c>
      <c r="M27" s="526">
        <f t="shared" si="3"/>
        <v>0</v>
      </c>
      <c r="N27" s="153">
        <f t="shared" si="6"/>
        <v>2</v>
      </c>
      <c r="O27" s="557"/>
      <c r="P27" s="76"/>
      <c r="Q27" s="67"/>
      <c r="R27" s="242"/>
      <c r="S27" s="69"/>
      <c r="T27" s="820"/>
      <c r="U27" s="76"/>
      <c r="V27" s="67"/>
      <c r="W27" s="716"/>
      <c r="X27" s="242"/>
      <c r="Y27" s="716"/>
      <c r="Z27" s="820"/>
      <c r="AA27" s="591"/>
      <c r="AB27" s="67">
        <v>2</v>
      </c>
      <c r="AC27" s="803"/>
      <c r="AD27" s="69"/>
      <c r="AE27" s="715"/>
      <c r="AF27" s="820"/>
      <c r="AG27" s="242"/>
      <c r="AH27" s="251"/>
      <c r="AI27" s="250"/>
      <c r="AJ27" s="295"/>
      <c r="AK27" s="295"/>
      <c r="AL27" s="251"/>
      <c r="AM27" s="250"/>
      <c r="AN27" s="295"/>
      <c r="AO27" s="677"/>
      <c r="AP27" s="330"/>
    </row>
    <row r="28" spans="1:42" s="70" customFormat="1" ht="15">
      <c r="A28" s="172" t="s">
        <v>379</v>
      </c>
      <c r="B28" s="71" t="s">
        <v>3</v>
      </c>
      <c r="C28" s="1158" t="s">
        <v>151</v>
      </c>
      <c r="D28" s="645">
        <v>26</v>
      </c>
      <c r="E28" s="1078">
        <f t="shared" si="0"/>
        <v>1</v>
      </c>
      <c r="F28" s="1085">
        <f>10+I28+J28+K28+M28+N28</f>
        <v>17</v>
      </c>
      <c r="G28" s="665">
        <v>27</v>
      </c>
      <c r="H28" s="661">
        <v>8</v>
      </c>
      <c r="I28" s="431"/>
      <c r="J28" s="879">
        <v>6</v>
      </c>
      <c r="K28" s="560">
        <f t="shared" si="1"/>
        <v>0</v>
      </c>
      <c r="L28" s="137">
        <f t="shared" si="2"/>
        <v>0</v>
      </c>
      <c r="M28" s="526">
        <f t="shared" si="3"/>
        <v>1</v>
      </c>
      <c r="N28" s="153">
        <f t="shared" si="6"/>
        <v>0</v>
      </c>
      <c r="O28" s="557"/>
      <c r="P28" s="76"/>
      <c r="Q28" s="67"/>
      <c r="R28" s="242"/>
      <c r="S28" s="69"/>
      <c r="T28" s="820"/>
      <c r="U28" s="76"/>
      <c r="V28" s="67"/>
      <c r="W28" s="716"/>
      <c r="X28" s="242"/>
      <c r="Y28" s="716"/>
      <c r="Z28" s="820"/>
      <c r="AA28" s="591"/>
      <c r="AB28" s="67"/>
      <c r="AC28" s="803"/>
      <c r="AD28" s="69"/>
      <c r="AE28" s="715">
        <v>1</v>
      </c>
      <c r="AF28" s="820"/>
      <c r="AG28" s="242"/>
      <c r="AH28" s="251"/>
      <c r="AI28" s="250"/>
      <c r="AJ28" s="295"/>
      <c r="AK28" s="295"/>
      <c r="AL28" s="251"/>
      <c r="AM28" s="250"/>
      <c r="AN28" s="295"/>
      <c r="AO28" s="677"/>
      <c r="AP28" s="330"/>
    </row>
    <row r="29" spans="1:42" s="70" customFormat="1" ht="15">
      <c r="A29" s="172" t="s">
        <v>357</v>
      </c>
      <c r="B29" s="71" t="s">
        <v>171</v>
      </c>
      <c r="C29" s="385"/>
      <c r="D29" s="645"/>
      <c r="E29" s="1078">
        <f t="shared" si="0"/>
        <v>0</v>
      </c>
      <c r="F29" s="1085">
        <f>G29+H29+I29+J29+K29+M29+N29</f>
        <v>35</v>
      </c>
      <c r="G29" s="660"/>
      <c r="H29" s="662"/>
      <c r="I29" s="431">
        <v>35</v>
      </c>
      <c r="J29" s="879"/>
      <c r="K29" s="560">
        <f t="shared" si="1"/>
        <v>0</v>
      </c>
      <c r="L29" s="137">
        <f t="shared" si="2"/>
        <v>0</v>
      </c>
      <c r="M29" s="526">
        <f t="shared" si="3"/>
        <v>0</v>
      </c>
      <c r="N29" s="153">
        <f t="shared" si="6"/>
        <v>0</v>
      </c>
      <c r="O29" s="557"/>
      <c r="P29" s="76"/>
      <c r="Q29" s="67"/>
      <c r="R29" s="242"/>
      <c r="S29" s="69"/>
      <c r="T29" s="820"/>
      <c r="U29" s="76"/>
      <c r="V29" s="67"/>
      <c r="W29" s="716"/>
      <c r="X29" s="242"/>
      <c r="Y29" s="716"/>
      <c r="Z29" s="820"/>
      <c r="AA29" s="591"/>
      <c r="AB29" s="67"/>
      <c r="AC29" s="803"/>
      <c r="AD29" s="69"/>
      <c r="AE29" s="715"/>
      <c r="AF29" s="820"/>
      <c r="AG29" s="242"/>
      <c r="AH29" s="251"/>
      <c r="AI29" s="250"/>
      <c r="AJ29" s="295"/>
      <c r="AK29" s="295"/>
      <c r="AL29" s="251"/>
      <c r="AM29" s="250"/>
      <c r="AN29" s="295"/>
      <c r="AO29" s="677"/>
      <c r="AP29" s="330"/>
    </row>
    <row r="30" spans="1:42" s="70" customFormat="1" ht="15">
      <c r="A30" s="172" t="s">
        <v>393</v>
      </c>
      <c r="B30" s="71" t="s">
        <v>154</v>
      </c>
      <c r="C30" s="386" t="s">
        <v>62</v>
      </c>
      <c r="D30" s="645"/>
      <c r="E30" s="1078">
        <f t="shared" si="0"/>
        <v>0</v>
      </c>
      <c r="F30" s="1085">
        <f>G30+H30+I30+J30+K30+M30+N30</f>
        <v>32</v>
      </c>
      <c r="G30" s="660"/>
      <c r="H30" s="662"/>
      <c r="I30" s="431">
        <v>20</v>
      </c>
      <c r="J30" s="879">
        <v>12</v>
      </c>
      <c r="K30" s="560">
        <f t="shared" si="1"/>
        <v>0</v>
      </c>
      <c r="L30" s="137">
        <f t="shared" si="2"/>
        <v>0</v>
      </c>
      <c r="M30" s="526">
        <f t="shared" si="3"/>
        <v>0</v>
      </c>
      <c r="N30" s="153">
        <f t="shared" si="6"/>
        <v>0</v>
      </c>
      <c r="O30" s="557"/>
      <c r="P30" s="76"/>
      <c r="Q30" s="67"/>
      <c r="R30" s="242"/>
      <c r="S30" s="69"/>
      <c r="T30" s="820"/>
      <c r="U30" s="76"/>
      <c r="V30" s="67"/>
      <c r="W30" s="716"/>
      <c r="X30" s="242"/>
      <c r="Y30" s="716"/>
      <c r="Z30" s="820"/>
      <c r="AA30" s="591"/>
      <c r="AB30" s="67"/>
      <c r="AC30" s="803"/>
      <c r="AD30" s="69"/>
      <c r="AE30" s="715"/>
      <c r="AF30" s="820"/>
      <c r="AG30" s="242"/>
      <c r="AH30" s="251"/>
      <c r="AI30" s="250"/>
      <c r="AJ30" s="295"/>
      <c r="AK30" s="295"/>
      <c r="AL30" s="251"/>
      <c r="AM30" s="250"/>
      <c r="AN30" s="295"/>
      <c r="AO30" s="677"/>
      <c r="AP30" s="330"/>
    </row>
    <row r="31" spans="1:42" s="70" customFormat="1" ht="15">
      <c r="A31" s="172" t="s">
        <v>362</v>
      </c>
      <c r="B31" s="71" t="s">
        <v>166</v>
      </c>
      <c r="C31" s="386" t="s">
        <v>64</v>
      </c>
      <c r="D31" s="645"/>
      <c r="E31" s="1078">
        <f t="shared" si="0"/>
        <v>0</v>
      </c>
      <c r="F31" s="1085">
        <f>G31+H31+I31+J31+K31+M31+N31</f>
        <v>28</v>
      </c>
      <c r="G31" s="660"/>
      <c r="H31" s="662"/>
      <c r="I31" s="431">
        <v>18</v>
      </c>
      <c r="J31" s="879">
        <v>10</v>
      </c>
      <c r="K31" s="560">
        <f t="shared" si="1"/>
        <v>0</v>
      </c>
      <c r="L31" s="137">
        <f t="shared" si="2"/>
        <v>0</v>
      </c>
      <c r="M31" s="526">
        <f t="shared" si="3"/>
        <v>0</v>
      </c>
      <c r="N31" s="153">
        <f t="shared" si="6"/>
        <v>0</v>
      </c>
      <c r="O31" s="557"/>
      <c r="P31" s="76"/>
      <c r="Q31" s="67"/>
      <c r="R31" s="242"/>
      <c r="S31" s="69"/>
      <c r="T31" s="820"/>
      <c r="U31" s="76"/>
      <c r="V31" s="67"/>
      <c r="W31" s="716"/>
      <c r="X31" s="242"/>
      <c r="Y31" s="716"/>
      <c r="Z31" s="820"/>
      <c r="AA31" s="591"/>
      <c r="AB31" s="67"/>
      <c r="AC31" s="803"/>
      <c r="AD31" s="69"/>
      <c r="AE31" s="715"/>
      <c r="AF31" s="820"/>
      <c r="AG31" s="242"/>
      <c r="AH31" s="251"/>
      <c r="AI31" s="250"/>
      <c r="AJ31" s="295"/>
      <c r="AK31" s="295"/>
      <c r="AL31" s="251"/>
      <c r="AM31" s="250"/>
      <c r="AN31" s="295"/>
      <c r="AO31" s="677"/>
      <c r="AP31" s="330"/>
    </row>
    <row r="32" spans="1:42" s="70" customFormat="1" ht="15">
      <c r="A32" s="172" t="s">
        <v>359</v>
      </c>
      <c r="B32" s="71" t="s">
        <v>7</v>
      </c>
      <c r="C32" s="386" t="s">
        <v>64</v>
      </c>
      <c r="D32" s="645"/>
      <c r="E32" s="1078">
        <f t="shared" si="0"/>
        <v>0</v>
      </c>
      <c r="F32" s="1085">
        <f>G32+I32+K32+M32+20</f>
        <v>24</v>
      </c>
      <c r="G32" s="660"/>
      <c r="H32" s="661"/>
      <c r="I32" s="431">
        <v>4</v>
      </c>
      <c r="J32" s="878">
        <v>27</v>
      </c>
      <c r="K32" s="560">
        <f t="shared" si="1"/>
        <v>0</v>
      </c>
      <c r="L32" s="137">
        <f t="shared" si="2"/>
        <v>0</v>
      </c>
      <c r="M32" s="526">
        <f t="shared" si="3"/>
        <v>0</v>
      </c>
      <c r="N32" s="186">
        <f t="shared" si="6"/>
        <v>0</v>
      </c>
      <c r="O32" s="557"/>
      <c r="P32" s="76"/>
      <c r="Q32" s="67"/>
      <c r="R32" s="242"/>
      <c r="S32" s="69"/>
      <c r="T32" s="820"/>
      <c r="U32" s="76"/>
      <c r="V32" s="67"/>
      <c r="W32" s="716"/>
      <c r="X32" s="242"/>
      <c r="Y32" s="716"/>
      <c r="Z32" s="820"/>
      <c r="AA32" s="591"/>
      <c r="AB32" s="67"/>
      <c r="AC32" s="803"/>
      <c r="AD32" s="69"/>
      <c r="AE32" s="715"/>
      <c r="AF32" s="820"/>
      <c r="AG32" s="242"/>
      <c r="AH32" s="251"/>
      <c r="AI32" s="250"/>
      <c r="AJ32" s="295"/>
      <c r="AK32" s="295"/>
      <c r="AL32" s="251"/>
      <c r="AM32" s="250"/>
      <c r="AN32" s="295"/>
      <c r="AO32" s="677"/>
      <c r="AP32" s="330"/>
    </row>
    <row r="33" spans="1:42" s="70" customFormat="1" ht="15">
      <c r="A33" s="172" t="s">
        <v>365</v>
      </c>
      <c r="B33" s="71" t="s">
        <v>173</v>
      </c>
      <c r="C33" s="386" t="s">
        <v>738</v>
      </c>
      <c r="D33" s="645"/>
      <c r="E33" s="1078">
        <f aca="true" t="shared" si="7" ref="E33:E52">K33+L33+M33+N33</f>
        <v>0</v>
      </c>
      <c r="F33" s="1085">
        <f>G33+I33+K33+M33+20</f>
        <v>20</v>
      </c>
      <c r="G33" s="660"/>
      <c r="H33" s="661"/>
      <c r="I33" s="431"/>
      <c r="J33" s="878">
        <v>30</v>
      </c>
      <c r="K33" s="560">
        <f aca="true" t="shared" si="8" ref="K33:K52">P33+T33+U33+Z33+AF33+AI33+AM33+AO33</f>
        <v>0</v>
      </c>
      <c r="L33" s="137">
        <f aca="true" t="shared" si="9" ref="L33:L52">R33+X33+AA33+AG33+AK33</f>
        <v>0</v>
      </c>
      <c r="M33" s="526">
        <f aca="true" t="shared" si="10" ref="M33:M52">O33+W33+Y33+AC33+AE33+AJ33+AN33</f>
        <v>0</v>
      </c>
      <c r="N33" s="186">
        <f t="shared" si="6"/>
        <v>0</v>
      </c>
      <c r="O33" s="557"/>
      <c r="P33" s="76"/>
      <c r="Q33" s="67"/>
      <c r="R33" s="242"/>
      <c r="S33" s="69"/>
      <c r="T33" s="820"/>
      <c r="U33" s="76"/>
      <c r="V33" s="67"/>
      <c r="W33" s="716"/>
      <c r="X33" s="242"/>
      <c r="Y33" s="716"/>
      <c r="Z33" s="820"/>
      <c r="AA33" s="591"/>
      <c r="AB33" s="67"/>
      <c r="AC33" s="803"/>
      <c r="AD33" s="69"/>
      <c r="AE33" s="715"/>
      <c r="AF33" s="820"/>
      <c r="AG33" s="242"/>
      <c r="AH33" s="251"/>
      <c r="AI33" s="250"/>
      <c r="AJ33" s="295"/>
      <c r="AK33" s="295"/>
      <c r="AL33" s="251"/>
      <c r="AM33" s="250"/>
      <c r="AN33" s="295"/>
      <c r="AO33" s="677"/>
      <c r="AP33" s="330"/>
    </row>
    <row r="34" spans="1:42" s="70" customFormat="1" ht="15">
      <c r="A34" s="172" t="s">
        <v>370</v>
      </c>
      <c r="B34" s="71" t="s">
        <v>23</v>
      </c>
      <c r="C34" s="386" t="s">
        <v>151</v>
      </c>
      <c r="D34" s="645"/>
      <c r="E34" s="1078">
        <f t="shared" si="7"/>
        <v>0</v>
      </c>
      <c r="F34" s="1085">
        <f aca="true" t="shared" si="11" ref="F34:F52">G34+H34+I34+J34+K34+M34+N34</f>
        <v>18</v>
      </c>
      <c r="G34" s="660"/>
      <c r="H34" s="662"/>
      <c r="I34" s="431">
        <v>18</v>
      </c>
      <c r="J34" s="879"/>
      <c r="K34" s="560">
        <f t="shared" si="8"/>
        <v>0</v>
      </c>
      <c r="L34" s="137">
        <f t="shared" si="9"/>
        <v>0</v>
      </c>
      <c r="M34" s="526">
        <f t="shared" si="10"/>
        <v>0</v>
      </c>
      <c r="N34" s="153">
        <f t="shared" si="6"/>
        <v>0</v>
      </c>
      <c r="O34" s="557"/>
      <c r="P34" s="76"/>
      <c r="Q34" s="67"/>
      <c r="R34" s="242"/>
      <c r="S34" s="69"/>
      <c r="T34" s="820"/>
      <c r="U34" s="76"/>
      <c r="V34" s="67"/>
      <c r="W34" s="716"/>
      <c r="X34" s="242"/>
      <c r="Y34" s="716"/>
      <c r="Z34" s="820"/>
      <c r="AA34" s="591"/>
      <c r="AB34" s="67"/>
      <c r="AC34" s="803"/>
      <c r="AD34" s="69"/>
      <c r="AE34" s="715"/>
      <c r="AF34" s="820"/>
      <c r="AG34" s="242"/>
      <c r="AH34" s="251"/>
      <c r="AI34" s="250"/>
      <c r="AJ34" s="295"/>
      <c r="AK34" s="295"/>
      <c r="AL34" s="251"/>
      <c r="AM34" s="250"/>
      <c r="AN34" s="295"/>
      <c r="AO34" s="677"/>
      <c r="AP34" s="330"/>
    </row>
    <row r="35" spans="1:42" s="70" customFormat="1" ht="15">
      <c r="A35" s="172" t="s">
        <v>367</v>
      </c>
      <c r="B35" s="71" t="s">
        <v>37</v>
      </c>
      <c r="C35" s="386" t="s">
        <v>738</v>
      </c>
      <c r="D35" s="645"/>
      <c r="E35" s="1078">
        <f t="shared" si="7"/>
        <v>0</v>
      </c>
      <c r="F35" s="1085">
        <f t="shared" si="11"/>
        <v>15</v>
      </c>
      <c r="G35" s="663"/>
      <c r="H35" s="662"/>
      <c r="I35" s="431"/>
      <c r="J35" s="879">
        <v>15</v>
      </c>
      <c r="K35" s="560">
        <f t="shared" si="8"/>
        <v>0</v>
      </c>
      <c r="L35" s="137">
        <f t="shared" si="9"/>
        <v>0</v>
      </c>
      <c r="M35" s="526">
        <f t="shared" si="10"/>
        <v>0</v>
      </c>
      <c r="N35" s="153">
        <f t="shared" si="6"/>
        <v>0</v>
      </c>
      <c r="O35" s="557"/>
      <c r="P35" s="76"/>
      <c r="Q35" s="67"/>
      <c r="R35" s="242"/>
      <c r="S35" s="69"/>
      <c r="T35" s="820"/>
      <c r="U35" s="76"/>
      <c r="V35" s="67"/>
      <c r="W35" s="716"/>
      <c r="X35" s="242"/>
      <c r="Y35" s="716"/>
      <c r="Z35" s="820"/>
      <c r="AA35" s="591"/>
      <c r="AB35" s="67"/>
      <c r="AC35" s="803"/>
      <c r="AD35" s="69"/>
      <c r="AE35" s="715"/>
      <c r="AF35" s="820"/>
      <c r="AG35" s="242"/>
      <c r="AH35" s="251"/>
      <c r="AI35" s="250"/>
      <c r="AJ35" s="295"/>
      <c r="AK35" s="295"/>
      <c r="AL35" s="251"/>
      <c r="AM35" s="250"/>
      <c r="AN35" s="295"/>
      <c r="AO35" s="677"/>
      <c r="AP35" s="330"/>
    </row>
    <row r="36" spans="1:42" s="70" customFormat="1" ht="15">
      <c r="A36" s="172" t="s">
        <v>391</v>
      </c>
      <c r="B36" s="71" t="s">
        <v>28</v>
      </c>
      <c r="C36" s="386" t="s">
        <v>5</v>
      </c>
      <c r="D36" s="645"/>
      <c r="E36" s="1078">
        <f t="shared" si="7"/>
        <v>0</v>
      </c>
      <c r="F36" s="1085">
        <f t="shared" si="11"/>
        <v>14</v>
      </c>
      <c r="G36" s="660"/>
      <c r="H36" s="662"/>
      <c r="I36" s="431">
        <v>4</v>
      </c>
      <c r="J36" s="879">
        <v>10</v>
      </c>
      <c r="K36" s="560">
        <f t="shared" si="8"/>
        <v>0</v>
      </c>
      <c r="L36" s="137">
        <f t="shared" si="9"/>
        <v>0</v>
      </c>
      <c r="M36" s="526">
        <f t="shared" si="10"/>
        <v>0</v>
      </c>
      <c r="N36" s="153">
        <f t="shared" si="6"/>
        <v>0</v>
      </c>
      <c r="O36" s="557"/>
      <c r="P36" s="76"/>
      <c r="Q36" s="67"/>
      <c r="R36" s="242"/>
      <c r="S36" s="69"/>
      <c r="T36" s="820"/>
      <c r="U36" s="76"/>
      <c r="V36" s="67"/>
      <c r="W36" s="716"/>
      <c r="X36" s="242"/>
      <c r="Y36" s="716"/>
      <c r="Z36" s="820"/>
      <c r="AA36" s="591"/>
      <c r="AB36" s="67"/>
      <c r="AC36" s="803"/>
      <c r="AD36" s="69"/>
      <c r="AE36" s="715"/>
      <c r="AF36" s="820"/>
      <c r="AG36" s="242"/>
      <c r="AH36" s="251"/>
      <c r="AI36" s="250"/>
      <c r="AJ36" s="295"/>
      <c r="AK36" s="295"/>
      <c r="AL36" s="251"/>
      <c r="AM36" s="250"/>
      <c r="AN36" s="295"/>
      <c r="AO36" s="677"/>
      <c r="AP36" s="330"/>
    </row>
    <row r="37" spans="1:42" s="70" customFormat="1" ht="15">
      <c r="A37" s="1073" t="s">
        <v>371</v>
      </c>
      <c r="B37" s="72" t="s">
        <v>57</v>
      </c>
      <c r="C37" s="1148" t="s">
        <v>62</v>
      </c>
      <c r="D37" s="645"/>
      <c r="E37" s="1078">
        <f t="shared" si="7"/>
        <v>0</v>
      </c>
      <c r="F37" s="1085">
        <f t="shared" si="11"/>
        <v>14</v>
      </c>
      <c r="G37" s="663"/>
      <c r="H37" s="664"/>
      <c r="I37" s="431">
        <v>6</v>
      </c>
      <c r="J37" s="879">
        <v>8</v>
      </c>
      <c r="K37" s="560">
        <f t="shared" si="8"/>
        <v>0</v>
      </c>
      <c r="L37" s="137">
        <f t="shared" si="9"/>
        <v>0</v>
      </c>
      <c r="M37" s="526">
        <f t="shared" si="10"/>
        <v>0</v>
      </c>
      <c r="N37" s="153">
        <f t="shared" si="6"/>
        <v>0</v>
      </c>
      <c r="O37" s="557"/>
      <c r="P37" s="76"/>
      <c r="Q37" s="67"/>
      <c r="R37" s="242"/>
      <c r="S37" s="69"/>
      <c r="T37" s="820"/>
      <c r="U37" s="76"/>
      <c r="V37" s="67"/>
      <c r="W37" s="716"/>
      <c r="X37" s="242"/>
      <c r="Y37" s="716"/>
      <c r="Z37" s="820"/>
      <c r="AA37" s="591"/>
      <c r="AB37" s="67"/>
      <c r="AC37" s="803"/>
      <c r="AD37" s="69"/>
      <c r="AE37" s="715"/>
      <c r="AF37" s="820"/>
      <c r="AG37" s="242"/>
      <c r="AH37" s="251"/>
      <c r="AI37" s="250"/>
      <c r="AJ37" s="295"/>
      <c r="AK37" s="295"/>
      <c r="AL37" s="251"/>
      <c r="AM37" s="250"/>
      <c r="AN37" s="295"/>
      <c r="AO37" s="677"/>
      <c r="AP37" s="330"/>
    </row>
    <row r="38" spans="1:42" s="70" customFormat="1" ht="15">
      <c r="A38" s="172" t="s">
        <v>372</v>
      </c>
      <c r="B38" s="71" t="s">
        <v>38</v>
      </c>
      <c r="C38" s="386"/>
      <c r="D38" s="645"/>
      <c r="E38" s="1078">
        <f t="shared" si="7"/>
        <v>0</v>
      </c>
      <c r="F38" s="1085">
        <f t="shared" si="11"/>
        <v>12</v>
      </c>
      <c r="G38" s="660"/>
      <c r="H38" s="662"/>
      <c r="I38" s="431">
        <v>12</v>
      </c>
      <c r="J38" s="879"/>
      <c r="K38" s="560">
        <f t="shared" si="8"/>
        <v>0</v>
      </c>
      <c r="L38" s="137">
        <f t="shared" si="9"/>
        <v>0</v>
      </c>
      <c r="M38" s="526">
        <f t="shared" si="10"/>
        <v>0</v>
      </c>
      <c r="N38" s="153">
        <f t="shared" si="6"/>
        <v>0</v>
      </c>
      <c r="O38" s="557"/>
      <c r="P38" s="76"/>
      <c r="Q38" s="67"/>
      <c r="R38" s="242"/>
      <c r="S38" s="69"/>
      <c r="T38" s="820"/>
      <c r="U38" s="76"/>
      <c r="V38" s="67"/>
      <c r="W38" s="716"/>
      <c r="X38" s="242"/>
      <c r="Y38" s="716"/>
      <c r="Z38" s="820"/>
      <c r="AA38" s="591"/>
      <c r="AB38" s="67"/>
      <c r="AC38" s="803"/>
      <c r="AD38" s="69"/>
      <c r="AE38" s="715"/>
      <c r="AF38" s="820"/>
      <c r="AG38" s="242"/>
      <c r="AH38" s="251"/>
      <c r="AI38" s="250"/>
      <c r="AJ38" s="295"/>
      <c r="AK38" s="295"/>
      <c r="AL38" s="251"/>
      <c r="AM38" s="250"/>
      <c r="AN38" s="295"/>
      <c r="AO38" s="677"/>
      <c r="AP38" s="330"/>
    </row>
    <row r="39" spans="1:42" s="70" customFormat="1" ht="15">
      <c r="A39" s="172" t="s">
        <v>373</v>
      </c>
      <c r="B39" s="71" t="s">
        <v>241</v>
      </c>
      <c r="C39" s="385"/>
      <c r="D39" s="645"/>
      <c r="E39" s="1078">
        <f t="shared" si="7"/>
        <v>0</v>
      </c>
      <c r="F39" s="1085">
        <f t="shared" si="11"/>
        <v>10</v>
      </c>
      <c r="G39" s="660"/>
      <c r="H39" s="662"/>
      <c r="I39" s="431">
        <v>10</v>
      </c>
      <c r="J39" s="879"/>
      <c r="K39" s="560">
        <f t="shared" si="8"/>
        <v>0</v>
      </c>
      <c r="L39" s="137">
        <f t="shared" si="9"/>
        <v>0</v>
      </c>
      <c r="M39" s="526">
        <f t="shared" si="10"/>
        <v>0</v>
      </c>
      <c r="N39" s="153">
        <f t="shared" si="6"/>
        <v>0</v>
      </c>
      <c r="O39" s="557"/>
      <c r="P39" s="76"/>
      <c r="Q39" s="67"/>
      <c r="R39" s="242"/>
      <c r="S39" s="69"/>
      <c r="T39" s="820"/>
      <c r="U39" s="76"/>
      <c r="V39" s="67"/>
      <c r="W39" s="716"/>
      <c r="X39" s="242"/>
      <c r="Y39" s="716"/>
      <c r="Z39" s="820"/>
      <c r="AA39" s="591"/>
      <c r="AB39" s="67"/>
      <c r="AC39" s="803"/>
      <c r="AD39" s="69"/>
      <c r="AE39" s="715"/>
      <c r="AF39" s="820"/>
      <c r="AG39" s="242"/>
      <c r="AH39" s="251"/>
      <c r="AI39" s="250"/>
      <c r="AJ39" s="295"/>
      <c r="AK39" s="295"/>
      <c r="AL39" s="251"/>
      <c r="AM39" s="250"/>
      <c r="AN39" s="295"/>
      <c r="AO39" s="677"/>
      <c r="AP39" s="330"/>
    </row>
    <row r="40" spans="1:42" s="70" customFormat="1" ht="15">
      <c r="A40" s="1073" t="s">
        <v>287</v>
      </c>
      <c r="B40" s="72" t="s">
        <v>23</v>
      </c>
      <c r="C40" s="385" t="s">
        <v>537</v>
      </c>
      <c r="D40" s="645"/>
      <c r="E40" s="1078">
        <f t="shared" si="7"/>
        <v>0</v>
      </c>
      <c r="F40" s="1085">
        <f t="shared" si="11"/>
        <v>10</v>
      </c>
      <c r="G40" s="660"/>
      <c r="H40" s="662"/>
      <c r="I40" s="431"/>
      <c r="J40" s="879">
        <v>10</v>
      </c>
      <c r="K40" s="560">
        <f t="shared" si="8"/>
        <v>0</v>
      </c>
      <c r="L40" s="137">
        <f t="shared" si="9"/>
        <v>0</v>
      </c>
      <c r="M40" s="526">
        <f t="shared" si="10"/>
        <v>0</v>
      </c>
      <c r="N40" s="153">
        <f t="shared" si="6"/>
        <v>0</v>
      </c>
      <c r="O40" s="557"/>
      <c r="P40" s="76"/>
      <c r="Q40" s="67"/>
      <c r="R40" s="242"/>
      <c r="S40" s="69"/>
      <c r="T40" s="820"/>
      <c r="U40" s="76"/>
      <c r="V40" s="67"/>
      <c r="W40" s="716"/>
      <c r="X40" s="242"/>
      <c r="Y40" s="716"/>
      <c r="Z40" s="820"/>
      <c r="AA40" s="591"/>
      <c r="AB40" s="67"/>
      <c r="AC40" s="803"/>
      <c r="AD40" s="69"/>
      <c r="AE40" s="715"/>
      <c r="AF40" s="820"/>
      <c r="AG40" s="242"/>
      <c r="AH40" s="251"/>
      <c r="AI40" s="250"/>
      <c r="AJ40" s="295"/>
      <c r="AK40" s="295"/>
      <c r="AL40" s="251"/>
      <c r="AM40" s="250"/>
      <c r="AN40" s="295"/>
      <c r="AO40" s="677"/>
      <c r="AP40" s="330"/>
    </row>
    <row r="41" spans="1:42" s="70" customFormat="1" ht="15">
      <c r="A41" s="172" t="s">
        <v>388</v>
      </c>
      <c r="B41" s="71" t="s">
        <v>10</v>
      </c>
      <c r="C41" s="386"/>
      <c r="D41" s="645"/>
      <c r="E41" s="1078">
        <f t="shared" si="7"/>
        <v>0</v>
      </c>
      <c r="F41" s="1085">
        <f t="shared" si="11"/>
        <v>10</v>
      </c>
      <c r="G41" s="660"/>
      <c r="H41" s="662"/>
      <c r="I41" s="431">
        <v>10</v>
      </c>
      <c r="J41" s="879"/>
      <c r="K41" s="560">
        <f t="shared" si="8"/>
        <v>0</v>
      </c>
      <c r="L41" s="137">
        <f t="shared" si="9"/>
        <v>0</v>
      </c>
      <c r="M41" s="526">
        <f t="shared" si="10"/>
        <v>0</v>
      </c>
      <c r="N41" s="153">
        <f t="shared" si="6"/>
        <v>0</v>
      </c>
      <c r="O41" s="557"/>
      <c r="P41" s="76"/>
      <c r="Q41" s="67"/>
      <c r="R41" s="242"/>
      <c r="S41" s="69"/>
      <c r="T41" s="820"/>
      <c r="U41" s="76"/>
      <c r="V41" s="67"/>
      <c r="W41" s="716"/>
      <c r="X41" s="242"/>
      <c r="Y41" s="716"/>
      <c r="Z41" s="820"/>
      <c r="AA41" s="591"/>
      <c r="AB41" s="67"/>
      <c r="AC41" s="803"/>
      <c r="AD41" s="69"/>
      <c r="AE41" s="715"/>
      <c r="AF41" s="820"/>
      <c r="AG41" s="242"/>
      <c r="AH41" s="251"/>
      <c r="AI41" s="250"/>
      <c r="AJ41" s="295"/>
      <c r="AK41" s="295"/>
      <c r="AL41" s="251"/>
      <c r="AM41" s="250"/>
      <c r="AN41" s="295"/>
      <c r="AO41" s="677"/>
      <c r="AP41" s="330"/>
    </row>
    <row r="42" spans="1:42" s="70" customFormat="1" ht="15">
      <c r="A42" s="172" t="s">
        <v>378</v>
      </c>
      <c r="B42" s="71" t="s">
        <v>29</v>
      </c>
      <c r="C42" s="1158"/>
      <c r="D42" s="645"/>
      <c r="E42" s="1078">
        <f t="shared" si="7"/>
        <v>0</v>
      </c>
      <c r="F42" s="1085">
        <f t="shared" si="11"/>
        <v>8</v>
      </c>
      <c r="G42" s="660"/>
      <c r="H42" s="662"/>
      <c r="I42" s="431">
        <v>8</v>
      </c>
      <c r="J42" s="879"/>
      <c r="K42" s="560">
        <f t="shared" si="8"/>
        <v>0</v>
      </c>
      <c r="L42" s="137">
        <f t="shared" si="9"/>
        <v>0</v>
      </c>
      <c r="M42" s="526">
        <f t="shared" si="10"/>
        <v>0</v>
      </c>
      <c r="N42" s="153">
        <f t="shared" si="6"/>
        <v>0</v>
      </c>
      <c r="O42" s="557"/>
      <c r="P42" s="76"/>
      <c r="Q42" s="67"/>
      <c r="R42" s="242"/>
      <c r="S42" s="69"/>
      <c r="T42" s="820"/>
      <c r="U42" s="76"/>
      <c r="V42" s="67"/>
      <c r="W42" s="716"/>
      <c r="X42" s="242"/>
      <c r="Y42" s="716"/>
      <c r="Z42" s="820"/>
      <c r="AA42" s="591"/>
      <c r="AB42" s="67"/>
      <c r="AC42" s="803"/>
      <c r="AD42" s="69"/>
      <c r="AE42" s="715"/>
      <c r="AF42" s="820"/>
      <c r="AG42" s="242"/>
      <c r="AH42" s="251"/>
      <c r="AI42" s="250"/>
      <c r="AJ42" s="295"/>
      <c r="AK42" s="295"/>
      <c r="AL42" s="251"/>
      <c r="AM42" s="250"/>
      <c r="AN42" s="295"/>
      <c r="AO42" s="677"/>
      <c r="AP42" s="330"/>
    </row>
    <row r="43" spans="1:42" s="70" customFormat="1" ht="15">
      <c r="A43" s="172" t="s">
        <v>377</v>
      </c>
      <c r="B43" s="71" t="s">
        <v>256</v>
      </c>
      <c r="C43" s="386"/>
      <c r="D43" s="645"/>
      <c r="E43" s="1078">
        <f t="shared" si="7"/>
        <v>0</v>
      </c>
      <c r="F43" s="1085">
        <f t="shared" si="11"/>
        <v>8</v>
      </c>
      <c r="G43" s="660"/>
      <c r="H43" s="662"/>
      <c r="I43" s="431">
        <v>8</v>
      </c>
      <c r="J43" s="879"/>
      <c r="K43" s="560">
        <f t="shared" si="8"/>
        <v>0</v>
      </c>
      <c r="L43" s="137">
        <f t="shared" si="9"/>
        <v>0</v>
      </c>
      <c r="M43" s="526">
        <f t="shared" si="10"/>
        <v>0</v>
      </c>
      <c r="N43" s="153">
        <f t="shared" si="6"/>
        <v>0</v>
      </c>
      <c r="O43" s="557"/>
      <c r="P43" s="76"/>
      <c r="Q43" s="67"/>
      <c r="R43" s="242"/>
      <c r="S43" s="69"/>
      <c r="T43" s="820"/>
      <c r="U43" s="76"/>
      <c r="V43" s="67"/>
      <c r="W43" s="716"/>
      <c r="X43" s="242"/>
      <c r="Y43" s="716"/>
      <c r="Z43" s="820"/>
      <c r="AA43" s="591"/>
      <c r="AB43" s="67"/>
      <c r="AC43" s="803"/>
      <c r="AD43" s="69"/>
      <c r="AE43" s="715"/>
      <c r="AF43" s="820"/>
      <c r="AG43" s="242"/>
      <c r="AH43" s="251"/>
      <c r="AI43" s="250"/>
      <c r="AJ43" s="295"/>
      <c r="AK43" s="295"/>
      <c r="AL43" s="251"/>
      <c r="AM43" s="250"/>
      <c r="AN43" s="295"/>
      <c r="AO43" s="677"/>
      <c r="AP43" s="330"/>
    </row>
    <row r="44" spans="1:42" s="70" customFormat="1" ht="15" customHeight="1">
      <c r="A44" s="172" t="s">
        <v>375</v>
      </c>
      <c r="B44" s="71" t="s">
        <v>3</v>
      </c>
      <c r="C44" s="386"/>
      <c r="D44" s="645"/>
      <c r="E44" s="1078">
        <f t="shared" si="7"/>
        <v>0</v>
      </c>
      <c r="F44" s="1085">
        <f t="shared" si="11"/>
        <v>8</v>
      </c>
      <c r="G44" s="660"/>
      <c r="H44" s="662"/>
      <c r="I44" s="431"/>
      <c r="J44" s="879">
        <v>8</v>
      </c>
      <c r="K44" s="560">
        <f t="shared" si="8"/>
        <v>0</v>
      </c>
      <c r="L44" s="137">
        <f t="shared" si="9"/>
        <v>0</v>
      </c>
      <c r="M44" s="526">
        <f t="shared" si="10"/>
        <v>0</v>
      </c>
      <c r="N44" s="153">
        <f t="shared" si="6"/>
        <v>0</v>
      </c>
      <c r="O44" s="557"/>
      <c r="P44" s="76"/>
      <c r="Q44" s="67"/>
      <c r="R44" s="242"/>
      <c r="S44" s="69"/>
      <c r="T44" s="820"/>
      <c r="U44" s="76"/>
      <c r="V44" s="67"/>
      <c r="W44" s="716"/>
      <c r="X44" s="242"/>
      <c r="Y44" s="716"/>
      <c r="Z44" s="820"/>
      <c r="AA44" s="591"/>
      <c r="AB44" s="67"/>
      <c r="AC44" s="803"/>
      <c r="AD44" s="69"/>
      <c r="AE44" s="715"/>
      <c r="AF44" s="820"/>
      <c r="AG44" s="242"/>
      <c r="AH44" s="251"/>
      <c r="AI44" s="250"/>
      <c r="AJ44" s="295"/>
      <c r="AK44" s="295"/>
      <c r="AL44" s="251"/>
      <c r="AM44" s="250"/>
      <c r="AN44" s="295"/>
      <c r="AO44" s="677"/>
      <c r="AP44" s="330"/>
    </row>
    <row r="45" spans="1:42" s="70" customFormat="1" ht="15" customHeight="1">
      <c r="A45" s="173" t="s">
        <v>284</v>
      </c>
      <c r="B45" s="72" t="s">
        <v>11</v>
      </c>
      <c r="C45" s="1148" t="s">
        <v>5</v>
      </c>
      <c r="D45" s="645"/>
      <c r="E45" s="1078">
        <f t="shared" si="7"/>
        <v>0</v>
      </c>
      <c r="F45" s="1085">
        <f t="shared" si="11"/>
        <v>6</v>
      </c>
      <c r="G45" s="663"/>
      <c r="H45" s="664"/>
      <c r="I45" s="431">
        <v>6</v>
      </c>
      <c r="J45" s="879"/>
      <c r="K45" s="560">
        <f t="shared" si="8"/>
        <v>0</v>
      </c>
      <c r="L45" s="137">
        <f t="shared" si="9"/>
        <v>0</v>
      </c>
      <c r="M45" s="526">
        <f t="shared" si="10"/>
        <v>0</v>
      </c>
      <c r="N45" s="153">
        <f t="shared" si="6"/>
        <v>0</v>
      </c>
      <c r="O45" s="557"/>
      <c r="P45" s="76"/>
      <c r="Q45" s="67"/>
      <c r="R45" s="242"/>
      <c r="S45" s="69"/>
      <c r="T45" s="820"/>
      <c r="U45" s="76"/>
      <c r="V45" s="67"/>
      <c r="W45" s="716"/>
      <c r="X45" s="242"/>
      <c r="Y45" s="716"/>
      <c r="Z45" s="820"/>
      <c r="AA45" s="591"/>
      <c r="AB45" s="67"/>
      <c r="AC45" s="803"/>
      <c r="AD45" s="69"/>
      <c r="AE45" s="715"/>
      <c r="AF45" s="820"/>
      <c r="AG45" s="242"/>
      <c r="AH45" s="251"/>
      <c r="AI45" s="250"/>
      <c r="AJ45" s="295"/>
      <c r="AK45" s="295"/>
      <c r="AL45" s="251"/>
      <c r="AM45" s="250"/>
      <c r="AN45" s="295"/>
      <c r="AO45" s="677"/>
      <c r="AP45" s="330"/>
    </row>
    <row r="46" spans="1:42" s="70" customFormat="1" ht="15">
      <c r="A46" s="172" t="s">
        <v>381</v>
      </c>
      <c r="B46" s="71" t="s">
        <v>142</v>
      </c>
      <c r="C46" s="386"/>
      <c r="D46" s="645"/>
      <c r="E46" s="1078">
        <f t="shared" si="7"/>
        <v>0</v>
      </c>
      <c r="F46" s="1085">
        <f t="shared" si="11"/>
        <v>4</v>
      </c>
      <c r="G46" s="660"/>
      <c r="H46" s="662"/>
      <c r="I46" s="431"/>
      <c r="J46" s="879">
        <v>4</v>
      </c>
      <c r="K46" s="560">
        <f t="shared" si="8"/>
        <v>0</v>
      </c>
      <c r="L46" s="137">
        <f t="shared" si="9"/>
        <v>0</v>
      </c>
      <c r="M46" s="526">
        <f t="shared" si="10"/>
        <v>0</v>
      </c>
      <c r="N46" s="153">
        <f t="shared" si="6"/>
        <v>0</v>
      </c>
      <c r="O46" s="557"/>
      <c r="P46" s="76"/>
      <c r="Q46" s="67"/>
      <c r="R46" s="242"/>
      <c r="S46" s="69"/>
      <c r="T46" s="820"/>
      <c r="U46" s="76"/>
      <c r="V46" s="67"/>
      <c r="W46" s="716"/>
      <c r="X46" s="242"/>
      <c r="Y46" s="716"/>
      <c r="Z46" s="820"/>
      <c r="AA46" s="591"/>
      <c r="AB46" s="67"/>
      <c r="AC46" s="803"/>
      <c r="AD46" s="69"/>
      <c r="AE46" s="715"/>
      <c r="AF46" s="820"/>
      <c r="AG46" s="242"/>
      <c r="AH46" s="251"/>
      <c r="AI46" s="250"/>
      <c r="AJ46" s="295"/>
      <c r="AK46" s="295"/>
      <c r="AL46" s="251"/>
      <c r="AM46" s="250"/>
      <c r="AN46" s="295"/>
      <c r="AO46" s="677"/>
      <c r="AP46" s="330"/>
    </row>
    <row r="47" spans="1:42" s="70" customFormat="1" ht="15" customHeight="1">
      <c r="A47" s="172" t="s">
        <v>384</v>
      </c>
      <c r="B47" s="71" t="s">
        <v>22</v>
      </c>
      <c r="C47" s="386" t="s">
        <v>5</v>
      </c>
      <c r="D47" s="645"/>
      <c r="E47" s="1078">
        <f t="shared" si="7"/>
        <v>0</v>
      </c>
      <c r="F47" s="1085">
        <f t="shared" si="11"/>
        <v>2</v>
      </c>
      <c r="G47" s="660"/>
      <c r="H47" s="662"/>
      <c r="I47" s="431">
        <v>1</v>
      </c>
      <c r="J47" s="879">
        <v>1</v>
      </c>
      <c r="K47" s="560">
        <f t="shared" si="8"/>
        <v>0</v>
      </c>
      <c r="L47" s="137">
        <f t="shared" si="9"/>
        <v>0</v>
      </c>
      <c r="M47" s="526">
        <f t="shared" si="10"/>
        <v>0</v>
      </c>
      <c r="N47" s="153">
        <f t="shared" si="6"/>
        <v>0</v>
      </c>
      <c r="O47" s="557"/>
      <c r="P47" s="76"/>
      <c r="Q47" s="67"/>
      <c r="R47" s="242"/>
      <c r="S47" s="69"/>
      <c r="T47" s="820"/>
      <c r="U47" s="76"/>
      <c r="V47" s="67"/>
      <c r="W47" s="716"/>
      <c r="X47" s="242"/>
      <c r="Y47" s="716"/>
      <c r="Z47" s="820"/>
      <c r="AA47" s="591"/>
      <c r="AB47" s="67"/>
      <c r="AC47" s="803"/>
      <c r="AD47" s="69"/>
      <c r="AE47" s="715"/>
      <c r="AF47" s="820"/>
      <c r="AG47" s="242"/>
      <c r="AH47" s="251"/>
      <c r="AI47" s="250"/>
      <c r="AJ47" s="295"/>
      <c r="AK47" s="295"/>
      <c r="AL47" s="251"/>
      <c r="AM47" s="250"/>
      <c r="AN47" s="295"/>
      <c r="AO47" s="677"/>
      <c r="AP47" s="330"/>
    </row>
    <row r="48" spans="1:42" s="70" customFormat="1" ht="15">
      <c r="A48" s="172" t="s">
        <v>386</v>
      </c>
      <c r="B48" s="71" t="s">
        <v>169</v>
      </c>
      <c r="C48" s="386"/>
      <c r="D48" s="645"/>
      <c r="E48" s="1078">
        <f t="shared" si="7"/>
        <v>0</v>
      </c>
      <c r="F48" s="1085">
        <f t="shared" si="11"/>
        <v>2</v>
      </c>
      <c r="G48" s="660"/>
      <c r="H48" s="662"/>
      <c r="I48" s="431">
        <v>2</v>
      </c>
      <c r="J48" s="879"/>
      <c r="K48" s="560">
        <f t="shared" si="8"/>
        <v>0</v>
      </c>
      <c r="L48" s="137">
        <f t="shared" si="9"/>
        <v>0</v>
      </c>
      <c r="M48" s="526">
        <f t="shared" si="10"/>
        <v>0</v>
      </c>
      <c r="N48" s="153">
        <f t="shared" si="6"/>
        <v>0</v>
      </c>
      <c r="O48" s="557"/>
      <c r="P48" s="76"/>
      <c r="Q48" s="67"/>
      <c r="R48" s="242"/>
      <c r="S48" s="69"/>
      <c r="T48" s="820"/>
      <c r="U48" s="76"/>
      <c r="V48" s="67"/>
      <c r="W48" s="716"/>
      <c r="X48" s="242"/>
      <c r="Y48" s="716"/>
      <c r="Z48" s="820"/>
      <c r="AA48" s="591"/>
      <c r="AB48" s="67"/>
      <c r="AC48" s="803"/>
      <c r="AD48" s="69"/>
      <c r="AE48" s="715"/>
      <c r="AF48" s="820"/>
      <c r="AG48" s="242"/>
      <c r="AH48" s="251"/>
      <c r="AI48" s="250"/>
      <c r="AJ48" s="295"/>
      <c r="AK48" s="295"/>
      <c r="AL48" s="251"/>
      <c r="AM48" s="250"/>
      <c r="AN48" s="295"/>
      <c r="AO48" s="677"/>
      <c r="AP48" s="330"/>
    </row>
    <row r="49" spans="1:42" s="70" customFormat="1" ht="15">
      <c r="A49" s="172" t="s">
        <v>383</v>
      </c>
      <c r="B49" s="71" t="s">
        <v>37</v>
      </c>
      <c r="C49" s="386"/>
      <c r="D49" s="645"/>
      <c r="E49" s="1078">
        <f t="shared" si="7"/>
        <v>0</v>
      </c>
      <c r="F49" s="1085">
        <f t="shared" si="11"/>
        <v>2</v>
      </c>
      <c r="G49" s="660"/>
      <c r="H49" s="662"/>
      <c r="I49" s="431"/>
      <c r="J49" s="879">
        <v>2</v>
      </c>
      <c r="K49" s="560">
        <f t="shared" si="8"/>
        <v>0</v>
      </c>
      <c r="L49" s="137">
        <f t="shared" si="9"/>
        <v>0</v>
      </c>
      <c r="M49" s="526">
        <f t="shared" si="10"/>
        <v>0</v>
      </c>
      <c r="N49" s="153">
        <f t="shared" si="6"/>
        <v>0</v>
      </c>
      <c r="O49" s="557"/>
      <c r="P49" s="76"/>
      <c r="Q49" s="67"/>
      <c r="R49" s="242"/>
      <c r="S49" s="69"/>
      <c r="T49" s="820"/>
      <c r="U49" s="76"/>
      <c r="V49" s="67"/>
      <c r="W49" s="716"/>
      <c r="X49" s="242"/>
      <c r="Y49" s="716"/>
      <c r="Z49" s="820"/>
      <c r="AA49" s="591"/>
      <c r="AB49" s="67"/>
      <c r="AC49" s="803"/>
      <c r="AD49" s="69"/>
      <c r="AE49" s="715"/>
      <c r="AF49" s="820"/>
      <c r="AG49" s="242"/>
      <c r="AH49" s="251"/>
      <c r="AI49" s="250"/>
      <c r="AJ49" s="295"/>
      <c r="AK49" s="295"/>
      <c r="AL49" s="251"/>
      <c r="AM49" s="250"/>
      <c r="AN49" s="295"/>
      <c r="AO49" s="677"/>
      <c r="AP49" s="330"/>
    </row>
    <row r="50" spans="1:42" s="70" customFormat="1" ht="15">
      <c r="A50" s="172" t="s">
        <v>382</v>
      </c>
      <c r="B50" s="71" t="s">
        <v>29</v>
      </c>
      <c r="C50" s="386"/>
      <c r="D50" s="645"/>
      <c r="E50" s="1078">
        <f t="shared" si="7"/>
        <v>0</v>
      </c>
      <c r="F50" s="1085">
        <f t="shared" si="11"/>
        <v>2</v>
      </c>
      <c r="G50" s="660"/>
      <c r="H50" s="662"/>
      <c r="I50" s="431"/>
      <c r="J50" s="879">
        <v>2</v>
      </c>
      <c r="K50" s="560">
        <f t="shared" si="8"/>
        <v>0</v>
      </c>
      <c r="L50" s="137">
        <f t="shared" si="9"/>
        <v>0</v>
      </c>
      <c r="M50" s="526">
        <f t="shared" si="10"/>
        <v>0</v>
      </c>
      <c r="N50" s="153">
        <f t="shared" si="6"/>
        <v>0</v>
      </c>
      <c r="O50" s="557"/>
      <c r="P50" s="76"/>
      <c r="Q50" s="67"/>
      <c r="R50" s="242"/>
      <c r="S50" s="69"/>
      <c r="T50" s="820"/>
      <c r="U50" s="76"/>
      <c r="V50" s="67"/>
      <c r="W50" s="716"/>
      <c r="X50" s="242"/>
      <c r="Y50" s="716"/>
      <c r="Z50" s="820"/>
      <c r="AA50" s="591"/>
      <c r="AB50" s="67"/>
      <c r="AC50" s="803"/>
      <c r="AD50" s="69"/>
      <c r="AE50" s="715"/>
      <c r="AF50" s="820"/>
      <c r="AG50" s="242"/>
      <c r="AH50" s="251"/>
      <c r="AI50" s="250"/>
      <c r="AJ50" s="295"/>
      <c r="AK50" s="295"/>
      <c r="AL50" s="251"/>
      <c r="AM50" s="250"/>
      <c r="AN50" s="295"/>
      <c r="AO50" s="677"/>
      <c r="AP50" s="330"/>
    </row>
    <row r="51" spans="1:43" ht="15">
      <c r="A51" s="172" t="s">
        <v>385</v>
      </c>
      <c r="B51" s="71" t="s">
        <v>4</v>
      </c>
      <c r="C51" s="386"/>
      <c r="D51" s="645"/>
      <c r="E51" s="1078">
        <f t="shared" si="7"/>
        <v>0</v>
      </c>
      <c r="F51" s="1085">
        <f t="shared" si="11"/>
        <v>2</v>
      </c>
      <c r="G51" s="660"/>
      <c r="H51" s="662"/>
      <c r="I51" s="431"/>
      <c r="J51" s="879">
        <v>2</v>
      </c>
      <c r="K51" s="560">
        <f t="shared" si="8"/>
        <v>0</v>
      </c>
      <c r="L51" s="137">
        <f t="shared" si="9"/>
        <v>0</v>
      </c>
      <c r="M51" s="526">
        <f t="shared" si="10"/>
        <v>0</v>
      </c>
      <c r="N51" s="153">
        <f t="shared" si="6"/>
        <v>0</v>
      </c>
      <c r="O51" s="557"/>
      <c r="P51" s="76"/>
      <c r="Q51" s="67"/>
      <c r="R51" s="242"/>
      <c r="S51" s="69"/>
      <c r="T51" s="820"/>
      <c r="U51" s="76"/>
      <c r="V51" s="67"/>
      <c r="W51" s="716"/>
      <c r="X51" s="242"/>
      <c r="Y51" s="716"/>
      <c r="Z51" s="820"/>
      <c r="AA51" s="591"/>
      <c r="AB51" s="67"/>
      <c r="AC51" s="803"/>
      <c r="AD51" s="69"/>
      <c r="AE51" s="715"/>
      <c r="AF51" s="820"/>
      <c r="AG51" s="242"/>
      <c r="AH51" s="251"/>
      <c r="AI51" s="250"/>
      <c r="AJ51" s="295"/>
      <c r="AK51" s="295"/>
      <c r="AL51" s="251"/>
      <c r="AM51" s="250"/>
      <c r="AN51" s="295"/>
      <c r="AO51" s="677"/>
      <c r="AP51" s="330"/>
      <c r="AQ51" s="70"/>
    </row>
    <row r="52" spans="1:41" s="59" customFormat="1" ht="15.75" thickBot="1">
      <c r="A52" s="1074" t="s">
        <v>387</v>
      </c>
      <c r="B52" s="945" t="s">
        <v>242</v>
      </c>
      <c r="C52" s="952" t="s">
        <v>161</v>
      </c>
      <c r="D52" s="646"/>
      <c r="E52" s="1079">
        <f t="shared" si="7"/>
        <v>0</v>
      </c>
      <c r="F52" s="1086">
        <f t="shared" si="11"/>
        <v>2</v>
      </c>
      <c r="G52" s="712"/>
      <c r="H52" s="713"/>
      <c r="I52" s="714">
        <v>2</v>
      </c>
      <c r="J52" s="1082"/>
      <c r="K52" s="854">
        <f t="shared" si="8"/>
        <v>0</v>
      </c>
      <c r="L52" s="187">
        <f t="shared" si="9"/>
        <v>0</v>
      </c>
      <c r="M52" s="527">
        <f t="shared" si="10"/>
        <v>0</v>
      </c>
      <c r="N52" s="154">
        <f t="shared" si="6"/>
        <v>0</v>
      </c>
      <c r="O52" s="638"/>
      <c r="P52" s="640"/>
      <c r="Q52" s="642"/>
      <c r="R52" s="644"/>
      <c r="S52" s="688"/>
      <c r="T52" s="947"/>
      <c r="U52" s="640"/>
      <c r="V52" s="642"/>
      <c r="W52" s="946"/>
      <c r="X52" s="644"/>
      <c r="Y52" s="946"/>
      <c r="Z52" s="947"/>
      <c r="AA52" s="689"/>
      <c r="AB52" s="642"/>
      <c r="AC52" s="807"/>
      <c r="AD52" s="688"/>
      <c r="AE52" s="843"/>
      <c r="AF52" s="947"/>
      <c r="AG52" s="644"/>
      <c r="AH52" s="950"/>
      <c r="AI52" s="948"/>
      <c r="AJ52" s="949"/>
      <c r="AK52" s="949"/>
      <c r="AL52" s="950"/>
      <c r="AM52" s="948"/>
      <c r="AN52" s="949"/>
      <c r="AO52" s="691"/>
    </row>
    <row r="53" spans="1:41" s="59" customFormat="1" ht="15">
      <c r="A53" s="39"/>
      <c r="B53" s="39"/>
      <c r="C53" s="39"/>
      <c r="D53" s="5"/>
      <c r="E53" s="6"/>
      <c r="F53" s="32"/>
      <c r="G53" s="666"/>
      <c r="H53" s="666"/>
      <c r="I53" s="33"/>
      <c r="J53" s="33"/>
      <c r="K53" s="21"/>
      <c r="L53" s="138"/>
      <c r="M53" s="141"/>
      <c r="N53" s="23"/>
      <c r="O53" s="634"/>
      <c r="P53" s="592"/>
      <c r="Q53" s="129"/>
      <c r="R53" s="243"/>
      <c r="S53" s="129"/>
      <c r="T53" s="130"/>
      <c r="U53" s="592"/>
      <c r="V53" s="129"/>
      <c r="W53" s="634"/>
      <c r="X53" s="243"/>
      <c r="Y53" s="634"/>
      <c r="Z53" s="130"/>
      <c r="AA53" s="243"/>
      <c r="AB53" s="129"/>
      <c r="AC53" s="634"/>
      <c r="AD53" s="129"/>
      <c r="AE53" s="634"/>
      <c r="AF53" s="130"/>
      <c r="AG53" s="243"/>
      <c r="AH53" s="243"/>
      <c r="AI53" s="129"/>
      <c r="AJ53" s="130"/>
      <c r="AK53" s="130"/>
      <c r="AL53" s="243"/>
      <c r="AM53" s="129"/>
      <c r="AN53" s="130"/>
      <c r="AO53" s="130"/>
    </row>
    <row r="54" spans="1:41" s="59" customFormat="1" ht="9.75" customHeight="1">
      <c r="A54" s="40" t="s">
        <v>60</v>
      </c>
      <c r="B54" s="39"/>
      <c r="C54" s="39"/>
      <c r="D54" s="56"/>
      <c r="E54" s="6"/>
      <c r="F54" s="109"/>
      <c r="G54" s="667"/>
      <c r="H54" s="667"/>
      <c r="I54" s="107"/>
      <c r="J54" s="107"/>
      <c r="K54" s="63"/>
      <c r="L54" s="139"/>
      <c r="M54" s="141"/>
      <c r="N54" s="23"/>
      <c r="O54" s="634"/>
      <c r="P54" s="592"/>
      <c r="Q54" s="129"/>
      <c r="R54" s="243"/>
      <c r="S54" s="129"/>
      <c r="T54" s="130"/>
      <c r="U54" s="592"/>
      <c r="V54" s="129"/>
      <c r="W54" s="634"/>
      <c r="X54" s="243"/>
      <c r="Y54" s="634"/>
      <c r="Z54" s="130"/>
      <c r="AA54" s="243"/>
      <c r="AB54" s="129"/>
      <c r="AC54" s="634"/>
      <c r="AD54" s="129"/>
      <c r="AE54" s="634"/>
      <c r="AF54" s="130"/>
      <c r="AG54" s="243"/>
      <c r="AH54" s="243"/>
      <c r="AI54" s="129"/>
      <c r="AJ54" s="130"/>
      <c r="AK54" s="130"/>
      <c r="AL54" s="243"/>
      <c r="AM54" s="129"/>
      <c r="AN54" s="130"/>
      <c r="AO54" s="130"/>
    </row>
    <row r="55" spans="1:39" s="59" customFormat="1" ht="15">
      <c r="A55" s="118" t="s">
        <v>19</v>
      </c>
      <c r="B55" s="119"/>
      <c r="C55" s="119"/>
      <c r="D55" s="56"/>
      <c r="E55" s="6"/>
      <c r="F55" s="109"/>
      <c r="G55" s="667"/>
      <c r="H55" s="667"/>
      <c r="I55" s="107"/>
      <c r="J55" s="107"/>
      <c r="K55" s="63"/>
      <c r="L55" s="139"/>
      <c r="M55" s="141"/>
      <c r="N55" s="64"/>
      <c r="O55" s="559"/>
      <c r="P55" s="268"/>
      <c r="Q55" s="269"/>
      <c r="R55" s="270"/>
      <c r="S55" s="131"/>
      <c r="T55" s="58"/>
      <c r="U55" s="131"/>
      <c r="V55" s="271"/>
      <c r="W55" s="590"/>
      <c r="X55" s="322"/>
      <c r="Y55" s="590"/>
      <c r="Z55" s="58"/>
      <c r="AA55" s="415"/>
      <c r="AB55" s="271"/>
      <c r="AC55" s="966"/>
      <c r="AD55" s="1092"/>
      <c r="AE55" s="590"/>
      <c r="AF55" s="58"/>
      <c r="AG55" s="322"/>
      <c r="AH55" s="141"/>
      <c r="AI55" s="7"/>
      <c r="AL55" s="141"/>
      <c r="AM55" s="7"/>
    </row>
    <row r="56" spans="1:39" s="59" customFormat="1" ht="15">
      <c r="A56" s="118" t="s">
        <v>67</v>
      </c>
      <c r="B56" s="119"/>
      <c r="C56" s="119"/>
      <c r="D56" s="86"/>
      <c r="E56" s="88"/>
      <c r="F56" s="112"/>
      <c r="G56" s="120"/>
      <c r="H56" s="120"/>
      <c r="I56" s="120"/>
      <c r="J56" s="120"/>
      <c r="K56" s="113"/>
      <c r="L56" s="140"/>
      <c r="M56" s="141"/>
      <c r="N56" s="114"/>
      <c r="O56" s="559"/>
      <c r="P56" s="268"/>
      <c r="Q56" s="269"/>
      <c r="R56" s="270"/>
      <c r="S56" s="131"/>
      <c r="T56" s="58"/>
      <c r="U56" s="131"/>
      <c r="V56" s="271"/>
      <c r="W56" s="590"/>
      <c r="X56" s="322"/>
      <c r="Y56" s="590"/>
      <c r="Z56" s="58"/>
      <c r="AA56" s="415"/>
      <c r="AB56" s="271"/>
      <c r="AC56" s="966"/>
      <c r="AD56" s="1092"/>
      <c r="AE56" s="590"/>
      <c r="AF56" s="58"/>
      <c r="AG56" s="322"/>
      <c r="AH56" s="141"/>
      <c r="AI56" s="7"/>
      <c r="AL56" s="141"/>
      <c r="AM56" s="7"/>
    </row>
    <row r="57" spans="1:39" s="59" customFormat="1" ht="8.25" customHeight="1">
      <c r="A57" s="18"/>
      <c r="B57" s="18"/>
      <c r="C57" s="58"/>
      <c r="E57" s="9"/>
      <c r="F57" s="37"/>
      <c r="G57" s="668"/>
      <c r="H57" s="668"/>
      <c r="I57" s="17"/>
      <c r="J57" s="17"/>
      <c r="K57" s="11"/>
      <c r="L57" s="141"/>
      <c r="M57" s="141"/>
      <c r="N57" s="7"/>
      <c r="O57" s="559"/>
      <c r="P57" s="268"/>
      <c r="Q57" s="269"/>
      <c r="R57" s="270"/>
      <c r="S57" s="131"/>
      <c r="T57" s="58"/>
      <c r="U57" s="131"/>
      <c r="V57" s="271"/>
      <c r="W57" s="590"/>
      <c r="X57" s="322"/>
      <c r="Y57" s="590"/>
      <c r="Z57" s="58"/>
      <c r="AA57" s="415"/>
      <c r="AB57" s="271"/>
      <c r="AC57" s="966"/>
      <c r="AD57" s="1092"/>
      <c r="AE57" s="590"/>
      <c r="AF57" s="58"/>
      <c r="AG57" s="322"/>
      <c r="AH57" s="141"/>
      <c r="AI57" s="7"/>
      <c r="AL57" s="141"/>
      <c r="AM57" s="7"/>
    </row>
    <row r="58" spans="1:39" s="59" customFormat="1" ht="15">
      <c r="A58" s="34" t="s">
        <v>120</v>
      </c>
      <c r="B58" s="34"/>
      <c r="C58" s="35"/>
      <c r="D58" s="5"/>
      <c r="E58" s="6"/>
      <c r="F58" s="32"/>
      <c r="G58" s="666"/>
      <c r="H58" s="666"/>
      <c r="I58" s="33"/>
      <c r="J58" s="33"/>
      <c r="K58" s="21"/>
      <c r="L58" s="138"/>
      <c r="M58" s="141"/>
      <c r="N58" s="19"/>
      <c r="O58" s="559"/>
      <c r="P58" s="268"/>
      <c r="Q58" s="269"/>
      <c r="R58" s="270"/>
      <c r="S58" s="131"/>
      <c r="T58" s="58"/>
      <c r="U58" s="131"/>
      <c r="V58" s="271"/>
      <c r="W58" s="590"/>
      <c r="X58" s="322"/>
      <c r="Y58" s="590"/>
      <c r="Z58" s="58"/>
      <c r="AA58" s="415"/>
      <c r="AB58" s="271"/>
      <c r="AC58" s="966"/>
      <c r="AD58" s="1092"/>
      <c r="AE58" s="590"/>
      <c r="AF58" s="58"/>
      <c r="AG58" s="322"/>
      <c r="AH58" s="141"/>
      <c r="AI58" s="7"/>
      <c r="AL58" s="141"/>
      <c r="AM58" s="7"/>
    </row>
    <row r="59" spans="1:39" s="59" customFormat="1" ht="15">
      <c r="A59" s="34" t="s">
        <v>121</v>
      </c>
      <c r="B59" s="34"/>
      <c r="C59" s="35"/>
      <c r="D59" s="5"/>
      <c r="E59" s="6"/>
      <c r="F59" s="32"/>
      <c r="G59" s="666"/>
      <c r="H59" s="666"/>
      <c r="I59" s="33"/>
      <c r="J59" s="33"/>
      <c r="K59" s="21"/>
      <c r="L59" s="138"/>
      <c r="M59" s="141"/>
      <c r="N59" s="19"/>
      <c r="O59" s="559"/>
      <c r="P59" s="268"/>
      <c r="Q59" s="269"/>
      <c r="R59" s="270"/>
      <c r="S59" s="131"/>
      <c r="T59" s="58"/>
      <c r="U59" s="131"/>
      <c r="V59" s="271"/>
      <c r="W59" s="590"/>
      <c r="X59" s="322"/>
      <c r="Y59" s="590"/>
      <c r="Z59" s="58"/>
      <c r="AA59" s="415"/>
      <c r="AB59" s="271"/>
      <c r="AC59" s="966"/>
      <c r="AD59" s="1092"/>
      <c r="AE59" s="590"/>
      <c r="AF59" s="58"/>
      <c r="AG59" s="322"/>
      <c r="AH59" s="141"/>
      <c r="AI59" s="7"/>
      <c r="AL59" s="141"/>
      <c r="AM59" s="7"/>
    </row>
    <row r="60" spans="1:39" s="59" customFormat="1" ht="15">
      <c r="A60" s="34"/>
      <c r="B60" s="34"/>
      <c r="C60" s="35"/>
      <c r="D60" s="5"/>
      <c r="E60" s="6"/>
      <c r="F60" s="32"/>
      <c r="G60" s="666"/>
      <c r="H60" s="666"/>
      <c r="I60" s="33"/>
      <c r="J60" s="33"/>
      <c r="K60" s="21"/>
      <c r="L60" s="138"/>
      <c r="M60" s="141"/>
      <c r="N60" s="19"/>
      <c r="O60" s="559"/>
      <c r="P60" s="268"/>
      <c r="Q60" s="269"/>
      <c r="R60" s="270"/>
      <c r="S60" s="131"/>
      <c r="T60" s="58"/>
      <c r="U60" s="131"/>
      <c r="V60" s="271"/>
      <c r="W60" s="590"/>
      <c r="X60" s="322"/>
      <c r="Y60" s="590"/>
      <c r="Z60" s="58"/>
      <c r="AA60" s="415"/>
      <c r="AB60" s="271"/>
      <c r="AC60" s="966"/>
      <c r="AD60" s="1092"/>
      <c r="AE60" s="590"/>
      <c r="AF60" s="58"/>
      <c r="AG60" s="322"/>
      <c r="AH60" s="141"/>
      <c r="AI60" s="7"/>
      <c r="AL60" s="141"/>
      <c r="AM60" s="7"/>
    </row>
    <row r="61" spans="1:43" ht="15">
      <c r="A61" s="229" t="s">
        <v>137</v>
      </c>
      <c r="B61" s="46"/>
      <c r="C61" s="47"/>
      <c r="D61" s="56"/>
      <c r="E61" s="6"/>
      <c r="F61" s="56"/>
      <c r="G61" s="667"/>
      <c r="H61" s="666"/>
      <c r="I61" s="33"/>
      <c r="J61" s="33"/>
      <c r="K61" s="21"/>
      <c r="L61" s="138"/>
      <c r="N61" s="19"/>
      <c r="AO61" s="59"/>
      <c r="AP61" s="59"/>
      <c r="AQ61" s="59"/>
    </row>
    <row r="62" spans="1:43" s="59" customFormat="1" ht="15">
      <c r="A62" s="52" t="s">
        <v>136</v>
      </c>
      <c r="B62" s="53"/>
      <c r="C62" s="45"/>
      <c r="D62" s="100"/>
      <c r="E62" s="99"/>
      <c r="F62" s="100"/>
      <c r="G62" s="669"/>
      <c r="H62" s="670"/>
      <c r="I62" s="101"/>
      <c r="J62" s="101"/>
      <c r="K62" s="101"/>
      <c r="L62" s="142"/>
      <c r="M62" s="141"/>
      <c r="N62" s="101"/>
      <c r="O62" s="559"/>
      <c r="P62" s="268"/>
      <c r="Q62" s="269"/>
      <c r="R62" s="270"/>
      <c r="S62" s="131"/>
      <c r="T62" s="58"/>
      <c r="U62" s="131"/>
      <c r="V62" s="271"/>
      <c r="W62" s="590"/>
      <c r="X62" s="322"/>
      <c r="Y62" s="590"/>
      <c r="Z62" s="58"/>
      <c r="AA62" s="415"/>
      <c r="AB62" s="271"/>
      <c r="AC62" s="966"/>
      <c r="AD62" s="1092"/>
      <c r="AE62" s="590"/>
      <c r="AF62" s="58"/>
      <c r="AG62" s="322"/>
      <c r="AH62" s="141"/>
      <c r="AI62" s="7"/>
      <c r="AL62" s="141"/>
      <c r="AM62" s="7"/>
      <c r="AO62" s="7"/>
      <c r="AP62" s="1"/>
      <c r="AQ62" s="1"/>
    </row>
    <row r="63" spans="1:41" s="59" customFormat="1" ht="6" customHeight="1">
      <c r="A63" s="49" t="s">
        <v>135</v>
      </c>
      <c r="B63" s="50"/>
      <c r="C63" s="51"/>
      <c r="D63" s="100"/>
      <c r="E63" s="99"/>
      <c r="F63" s="100"/>
      <c r="G63" s="669"/>
      <c r="H63" s="670"/>
      <c r="I63" s="101"/>
      <c r="J63" s="101"/>
      <c r="K63" s="101"/>
      <c r="L63" s="142"/>
      <c r="M63" s="141"/>
      <c r="N63" s="101"/>
      <c r="O63" s="559"/>
      <c r="P63" s="268"/>
      <c r="Q63" s="269"/>
      <c r="R63" s="270"/>
      <c r="S63" s="131"/>
      <c r="T63" s="58"/>
      <c r="U63" s="131"/>
      <c r="V63" s="271"/>
      <c r="W63" s="590"/>
      <c r="X63" s="322"/>
      <c r="Y63" s="590"/>
      <c r="Z63" s="58"/>
      <c r="AA63" s="415"/>
      <c r="AB63" s="271"/>
      <c r="AC63" s="966"/>
      <c r="AD63" s="1092"/>
      <c r="AE63" s="590"/>
      <c r="AF63" s="58"/>
      <c r="AG63" s="322"/>
      <c r="AH63" s="141"/>
      <c r="AI63" s="7"/>
      <c r="AL63" s="141"/>
      <c r="AM63" s="7"/>
      <c r="AO63" s="7"/>
    </row>
    <row r="64" spans="1:41" s="59" customFormat="1" ht="15">
      <c r="A64" s="61"/>
      <c r="B64" s="61"/>
      <c r="C64" s="61"/>
      <c r="D64" s="56"/>
      <c r="E64" s="62"/>
      <c r="F64" s="109"/>
      <c r="G64" s="667"/>
      <c r="H64" s="667"/>
      <c r="I64" s="107"/>
      <c r="J64" s="107"/>
      <c r="K64" s="63"/>
      <c r="L64" s="139"/>
      <c r="M64" s="141"/>
      <c r="N64" s="7"/>
      <c r="O64" s="559"/>
      <c r="P64" s="268"/>
      <c r="Q64" s="269"/>
      <c r="R64" s="270"/>
      <c r="S64" s="131"/>
      <c r="T64" s="58"/>
      <c r="U64" s="131"/>
      <c r="V64" s="271"/>
      <c r="W64" s="590"/>
      <c r="X64" s="322"/>
      <c r="Y64" s="590"/>
      <c r="Z64" s="58"/>
      <c r="AA64" s="415"/>
      <c r="AB64" s="271"/>
      <c r="AC64" s="966"/>
      <c r="AD64" s="1092"/>
      <c r="AE64" s="590"/>
      <c r="AF64" s="58"/>
      <c r="AG64" s="322"/>
      <c r="AH64" s="141"/>
      <c r="AI64" s="7"/>
      <c r="AL64" s="141"/>
      <c r="AM64" s="7"/>
      <c r="AO64" s="7"/>
    </row>
    <row r="65" spans="1:41" s="59" customFormat="1" ht="15">
      <c r="A65" s="135"/>
      <c r="B65" s="18"/>
      <c r="C65" s="58"/>
      <c r="E65" s="9"/>
      <c r="F65" s="37"/>
      <c r="G65" s="668"/>
      <c r="H65" s="668"/>
      <c r="I65" s="107"/>
      <c r="J65" s="108"/>
      <c r="K65" s="22"/>
      <c r="L65" s="143"/>
      <c r="M65" s="141"/>
      <c r="N65" s="23"/>
      <c r="O65" s="559"/>
      <c r="P65" s="268"/>
      <c r="Q65" s="269"/>
      <c r="R65" s="270"/>
      <c r="S65" s="271"/>
      <c r="T65" s="131"/>
      <c r="U65" s="131"/>
      <c r="V65" s="271"/>
      <c r="W65" s="590"/>
      <c r="X65" s="322"/>
      <c r="Y65" s="590"/>
      <c r="Z65" s="131"/>
      <c r="AA65" s="415"/>
      <c r="AB65" s="271"/>
      <c r="AC65" s="966"/>
      <c r="AD65" s="1092"/>
      <c r="AE65" s="590"/>
      <c r="AF65" s="131"/>
      <c r="AG65" s="322"/>
      <c r="AH65" s="141"/>
      <c r="AI65" s="7"/>
      <c r="AJ65" s="11"/>
      <c r="AK65" s="11"/>
      <c r="AL65" s="141"/>
      <c r="AM65" s="7"/>
      <c r="AN65" s="11"/>
      <c r="AO65" s="7"/>
    </row>
    <row r="66" spans="1:41" s="59" customFormat="1" ht="15">
      <c r="A66" s="18"/>
      <c r="B66" s="18"/>
      <c r="C66" s="58"/>
      <c r="E66" s="9"/>
      <c r="F66" s="37"/>
      <c r="G66" s="668"/>
      <c r="H66" s="668"/>
      <c r="I66" s="107"/>
      <c r="J66" s="108"/>
      <c r="K66" s="22"/>
      <c r="L66" s="143"/>
      <c r="M66" s="141"/>
      <c r="N66" s="23"/>
      <c r="O66" s="559"/>
      <c r="P66" s="268"/>
      <c r="Q66" s="269"/>
      <c r="R66" s="270"/>
      <c r="S66" s="271"/>
      <c r="T66" s="131"/>
      <c r="U66" s="131"/>
      <c r="V66" s="271"/>
      <c r="W66" s="590"/>
      <c r="X66" s="322"/>
      <c r="Y66" s="590"/>
      <c r="Z66" s="131"/>
      <c r="AA66" s="415"/>
      <c r="AB66" s="271"/>
      <c r="AC66" s="966"/>
      <c r="AD66" s="1092"/>
      <c r="AE66" s="590"/>
      <c r="AF66" s="131"/>
      <c r="AG66" s="322"/>
      <c r="AH66" s="141"/>
      <c r="AI66" s="7"/>
      <c r="AJ66" s="11"/>
      <c r="AK66" s="11"/>
      <c r="AL66" s="141"/>
      <c r="AM66" s="7"/>
      <c r="AN66" s="11"/>
      <c r="AO66" s="7"/>
    </row>
    <row r="67" spans="1:41" s="59" customFormat="1" ht="15">
      <c r="A67" s="134"/>
      <c r="B67" s="18"/>
      <c r="C67" s="58"/>
      <c r="E67" s="9"/>
      <c r="F67" s="37"/>
      <c r="G67" s="668"/>
      <c r="H67" s="668"/>
      <c r="I67" s="107"/>
      <c r="J67" s="108"/>
      <c r="K67" s="22"/>
      <c r="L67" s="143"/>
      <c r="M67" s="141"/>
      <c r="N67" s="23"/>
      <c r="O67" s="559"/>
      <c r="P67" s="268"/>
      <c r="Q67" s="269"/>
      <c r="R67" s="270"/>
      <c r="S67" s="271"/>
      <c r="T67" s="131"/>
      <c r="U67" s="131"/>
      <c r="V67" s="271"/>
      <c r="W67" s="590"/>
      <c r="X67" s="322"/>
      <c r="Y67" s="590"/>
      <c r="Z67" s="131"/>
      <c r="AA67" s="415"/>
      <c r="AB67" s="271"/>
      <c r="AC67" s="966"/>
      <c r="AD67" s="1092"/>
      <c r="AE67" s="590"/>
      <c r="AF67" s="131"/>
      <c r="AG67" s="322"/>
      <c r="AH67" s="141"/>
      <c r="AI67" s="7"/>
      <c r="AJ67" s="11"/>
      <c r="AK67" s="11"/>
      <c r="AL67" s="141"/>
      <c r="AM67" s="7"/>
      <c r="AN67" s="11"/>
      <c r="AO67" s="7"/>
    </row>
    <row r="68" spans="1:41" s="59" customFormat="1" ht="15">
      <c r="A68" s="18"/>
      <c r="B68" s="18"/>
      <c r="C68" s="58"/>
      <c r="E68" s="9"/>
      <c r="F68" s="37"/>
      <c r="G68" s="668"/>
      <c r="H68" s="668"/>
      <c r="I68" s="107"/>
      <c r="J68" s="108"/>
      <c r="K68" s="22"/>
      <c r="L68" s="143"/>
      <c r="M68" s="141"/>
      <c r="N68" s="23"/>
      <c r="O68" s="559"/>
      <c r="P68" s="268"/>
      <c r="Q68" s="269"/>
      <c r="R68" s="270"/>
      <c r="S68" s="271"/>
      <c r="T68" s="131"/>
      <c r="U68" s="131"/>
      <c r="V68" s="271"/>
      <c r="W68" s="590"/>
      <c r="X68" s="322"/>
      <c r="Y68" s="590"/>
      <c r="Z68" s="131"/>
      <c r="AA68" s="415"/>
      <c r="AB68" s="271"/>
      <c r="AC68" s="966"/>
      <c r="AD68" s="1092"/>
      <c r="AE68" s="590"/>
      <c r="AF68" s="131"/>
      <c r="AG68" s="322"/>
      <c r="AH68" s="141"/>
      <c r="AI68" s="7"/>
      <c r="AJ68" s="11"/>
      <c r="AK68" s="11"/>
      <c r="AL68" s="141"/>
      <c r="AM68" s="7"/>
      <c r="AN68" s="11"/>
      <c r="AO68" s="7"/>
    </row>
    <row r="69" spans="3:43" ht="15">
      <c r="C69" s="58"/>
      <c r="D69" s="59"/>
      <c r="I69" s="107"/>
      <c r="J69" s="108"/>
      <c r="K69" s="22"/>
      <c r="L69" s="143"/>
      <c r="N69" s="23"/>
      <c r="S69" s="271"/>
      <c r="T69" s="131"/>
      <c r="Z69" s="131"/>
      <c r="AF69" s="131"/>
      <c r="AJ69" s="11"/>
      <c r="AK69" s="11"/>
      <c r="AN69" s="11"/>
      <c r="AP69" s="59"/>
      <c r="AQ69" s="59"/>
    </row>
    <row r="70" spans="3:40" ht="15">
      <c r="C70" s="58"/>
      <c r="D70" s="59"/>
      <c r="I70" s="107"/>
      <c r="J70" s="108"/>
      <c r="K70" s="22"/>
      <c r="L70" s="143"/>
      <c r="N70" s="23"/>
      <c r="S70" s="271"/>
      <c r="T70" s="131"/>
      <c r="Z70" s="131"/>
      <c r="AF70" s="131"/>
      <c r="AJ70" s="11"/>
      <c r="AK70" s="11"/>
      <c r="AN70" s="11"/>
    </row>
    <row r="71" spans="3:40" ht="15">
      <c r="C71" s="58"/>
      <c r="D71" s="59"/>
      <c r="J71" s="38"/>
      <c r="K71" s="24"/>
      <c r="L71" s="144"/>
      <c r="N71" s="25"/>
      <c r="S71" s="271"/>
      <c r="T71" s="131"/>
      <c r="Z71" s="131"/>
      <c r="AF71" s="131"/>
      <c r="AJ71" s="11"/>
      <c r="AK71" s="11"/>
      <c r="AN71" s="11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9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5" sqref="A5"/>
    </sheetView>
  </sheetViews>
  <sheetFormatPr defaultColWidth="9.140625" defaultRowHeight="15"/>
  <cols>
    <col min="1" max="1" width="12.7109375" style="1" customWidth="1"/>
    <col min="2" max="2" width="11.00390625" style="1" customWidth="1"/>
    <col min="3" max="3" width="40.57421875" style="1" customWidth="1"/>
    <col min="4" max="4" width="5.7109375" style="1" customWidth="1"/>
    <col min="5" max="5" width="6.421875" style="9" customWidth="1"/>
    <col min="6" max="6" width="5.7109375" style="37" customWidth="1"/>
    <col min="7" max="8" width="5.8515625" style="17" customWidth="1"/>
    <col min="9" max="10" width="4.28125" style="17" customWidth="1"/>
    <col min="11" max="11" width="4.28125" style="11" customWidth="1"/>
    <col min="12" max="13" width="4.8515625" style="141" customWidth="1"/>
    <col min="14" max="14" width="4.28125" style="7" customWidth="1"/>
    <col min="15" max="15" width="4.28125" style="590" customWidth="1"/>
    <col min="16" max="16" width="4.28125" style="131" customWidth="1"/>
    <col min="17" max="17" width="4.28125" style="271" customWidth="1"/>
    <col min="18" max="18" width="4.28125" style="322" customWidth="1"/>
    <col min="19" max="19" width="4.28125" style="271" customWidth="1"/>
    <col min="20" max="20" width="4.28125" style="11" customWidth="1"/>
    <col min="21" max="21" width="4.28125" style="10" customWidth="1"/>
    <col min="22" max="22" width="4.28125" style="271" customWidth="1"/>
    <col min="23" max="23" width="4.28125" style="590" customWidth="1"/>
    <col min="24" max="24" width="4.28125" style="7" customWidth="1"/>
    <col min="25" max="25" width="4.28125" style="590" customWidth="1"/>
    <col min="26" max="26" width="4.28125" style="58" customWidth="1"/>
    <col min="27" max="27" width="4.28125" style="322" customWidth="1"/>
    <col min="28" max="28" width="4.57421875" style="271" customWidth="1"/>
    <col min="29" max="29" width="4.28125" style="590" customWidth="1"/>
    <col min="30" max="30" width="4.28125" style="1092" customWidth="1"/>
    <col min="31" max="31" width="4.28125" style="590" customWidth="1"/>
    <col min="32" max="32" width="4.28125" style="58" customWidth="1"/>
    <col min="33" max="33" width="4.28125" style="322" customWidth="1"/>
    <col min="34" max="34" width="4.28125" style="141" customWidth="1"/>
    <col min="35" max="35" width="4.28125" style="7" customWidth="1"/>
    <col min="36" max="36" width="4.28125" style="57" customWidth="1"/>
    <col min="37" max="37" width="4.28125" style="59" customWidth="1"/>
    <col min="38" max="38" width="4.28125" style="141" customWidth="1"/>
    <col min="39" max="39" width="4.28125" style="7" customWidth="1"/>
    <col min="40" max="40" width="4.28125" style="1" customWidth="1"/>
    <col min="41" max="41" width="4.28125" style="7" customWidth="1"/>
    <col min="42" max="16384" width="9.140625" style="1" customWidth="1"/>
  </cols>
  <sheetData>
    <row r="1" spans="1:41" s="105" customFormat="1" ht="154.5" customHeight="1">
      <c r="A1" s="424" t="s">
        <v>264</v>
      </c>
      <c r="B1" s="430" t="s">
        <v>42</v>
      </c>
      <c r="C1" s="425" t="s">
        <v>1</v>
      </c>
      <c r="D1" s="426" t="s">
        <v>2</v>
      </c>
      <c r="E1" s="145" t="s">
        <v>265</v>
      </c>
      <c r="F1" s="177" t="s">
        <v>14</v>
      </c>
      <c r="G1" s="189" t="s">
        <v>271</v>
      </c>
      <c r="H1" s="190" t="s">
        <v>272</v>
      </c>
      <c r="I1" s="189" t="s">
        <v>97</v>
      </c>
      <c r="J1" s="190" t="s">
        <v>273</v>
      </c>
      <c r="K1" s="147" t="s">
        <v>266</v>
      </c>
      <c r="L1" s="148" t="s">
        <v>267</v>
      </c>
      <c r="M1" s="523" t="s">
        <v>269</v>
      </c>
      <c r="N1" s="185" t="s">
        <v>268</v>
      </c>
      <c r="O1" s="530" t="s">
        <v>101</v>
      </c>
      <c r="P1" s="155" t="s">
        <v>102</v>
      </c>
      <c r="Q1" s="156" t="s">
        <v>103</v>
      </c>
      <c r="R1" s="1102" t="s">
        <v>111</v>
      </c>
      <c r="S1" s="158" t="s">
        <v>104</v>
      </c>
      <c r="T1" s="159" t="s">
        <v>105</v>
      </c>
      <c r="U1" s="1103" t="s">
        <v>528</v>
      </c>
      <c r="V1" s="160" t="s">
        <v>106</v>
      </c>
      <c r="W1" s="524" t="s">
        <v>107</v>
      </c>
      <c r="X1" s="161" t="s">
        <v>112</v>
      </c>
      <c r="Y1" s="525" t="s">
        <v>108</v>
      </c>
      <c r="Z1" s="159" t="s">
        <v>109</v>
      </c>
      <c r="AA1" s="161" t="s">
        <v>637</v>
      </c>
      <c r="AB1" s="1104" t="s">
        <v>119</v>
      </c>
      <c r="AC1" s="525" t="s">
        <v>529</v>
      </c>
      <c r="AD1" s="231" t="s">
        <v>698</v>
      </c>
      <c r="AE1" s="525" t="s">
        <v>530</v>
      </c>
      <c r="AF1" s="159" t="s">
        <v>110</v>
      </c>
      <c r="AG1" s="161" t="s">
        <v>113</v>
      </c>
      <c r="AH1" s="158" t="s">
        <v>116</v>
      </c>
      <c r="AI1" s="159" t="s">
        <v>115</v>
      </c>
      <c r="AJ1" s="525" t="s">
        <v>114</v>
      </c>
      <c r="AK1" s="161" t="s">
        <v>251</v>
      </c>
      <c r="AL1" s="158" t="s">
        <v>117</v>
      </c>
      <c r="AM1" s="159" t="s">
        <v>531</v>
      </c>
      <c r="AN1" s="525" t="s">
        <v>118</v>
      </c>
      <c r="AO1" s="1105" t="s">
        <v>532</v>
      </c>
    </row>
    <row r="2" spans="1:41" ht="15">
      <c r="A2" s="43"/>
      <c r="B2" s="43"/>
      <c r="C2" s="43"/>
      <c r="D2" s="2"/>
      <c r="E2" s="508"/>
      <c r="F2" s="1066"/>
      <c r="G2" s="1067"/>
      <c r="H2" s="1067"/>
      <c r="I2" s="1067"/>
      <c r="J2" s="1068"/>
      <c r="K2" s="3"/>
      <c r="L2" s="136"/>
      <c r="M2" s="4"/>
      <c r="N2" s="4"/>
      <c r="O2" s="1069"/>
      <c r="P2" s="564"/>
      <c r="Q2" s="565"/>
      <c r="R2" s="566"/>
      <c r="S2" s="769"/>
      <c r="T2" s="3"/>
      <c r="U2" s="770"/>
      <c r="V2" s="612"/>
      <c r="W2" s="810"/>
      <c r="X2" s="136"/>
      <c r="Y2" s="810"/>
      <c r="Z2" s="770"/>
      <c r="AA2" s="607"/>
      <c r="AB2" s="612"/>
      <c r="AC2" s="810"/>
      <c r="AD2" s="612"/>
      <c r="AE2" s="810"/>
      <c r="AF2" s="770"/>
      <c r="AG2" s="607"/>
      <c r="AH2" s="4"/>
      <c r="AI2" s="3"/>
      <c r="AJ2" s="3"/>
      <c r="AK2" s="136"/>
      <c r="AL2" s="4"/>
      <c r="AM2" s="4"/>
      <c r="AN2" s="3"/>
      <c r="AO2" s="3"/>
    </row>
    <row r="3" spans="1:47" s="59" customFormat="1" ht="15">
      <c r="A3" s="193" t="s">
        <v>314</v>
      </c>
      <c r="B3" s="29" t="s">
        <v>248</v>
      </c>
      <c r="C3" s="194" t="s">
        <v>738</v>
      </c>
      <c r="D3" s="197">
        <v>1</v>
      </c>
      <c r="E3" s="175">
        <f aca="true" t="shared" si="0" ref="E3:E34">K3+L3+M3+N3</f>
        <v>59</v>
      </c>
      <c r="F3" s="198">
        <f>G3+I3+K3+M3+15</f>
        <v>25</v>
      </c>
      <c r="G3" s="199"/>
      <c r="H3" s="203"/>
      <c r="I3" s="201"/>
      <c r="J3" s="203">
        <v>20</v>
      </c>
      <c r="K3" s="222">
        <f aca="true" t="shared" si="1" ref="K3:K34">P3+Z3+AF3+AI3+AM3+AO3</f>
        <v>10</v>
      </c>
      <c r="L3" s="137">
        <f aca="true" t="shared" si="2" ref="L3:L34">R3+AA3+AG3+AK3</f>
        <v>23</v>
      </c>
      <c r="M3" s="533">
        <f aca="true" t="shared" si="3" ref="M3:M34">O3+W3+Y3+AC3+AE3+AJ3+AN3</f>
        <v>0</v>
      </c>
      <c r="N3" s="186">
        <f aca="true" t="shared" si="4" ref="N3:N34">Q3+S3+V3+AD3+AH3+AL3+AB3</f>
        <v>26</v>
      </c>
      <c r="O3" s="585"/>
      <c r="P3" s="567"/>
      <c r="Q3" s="568">
        <v>6</v>
      </c>
      <c r="R3" s="569">
        <v>10</v>
      </c>
      <c r="S3" s="736"/>
      <c r="T3" s="315" t="s">
        <v>68</v>
      </c>
      <c r="U3" s="315" t="s">
        <v>68</v>
      </c>
      <c r="V3" s="738"/>
      <c r="W3" s="801"/>
      <c r="X3" s="315" t="s">
        <v>68</v>
      </c>
      <c r="Y3" s="965"/>
      <c r="Z3" s="971">
        <v>4</v>
      </c>
      <c r="AA3" s="975">
        <v>1</v>
      </c>
      <c r="AB3" s="1094"/>
      <c r="AC3" s="965"/>
      <c r="AD3" s="1280">
        <v>20</v>
      </c>
      <c r="AE3" s="1285"/>
      <c r="AF3" s="1266">
        <v>6</v>
      </c>
      <c r="AG3" s="1271">
        <v>12</v>
      </c>
      <c r="AH3" s="432"/>
      <c r="AI3" s="279"/>
      <c r="AJ3" s="278"/>
      <c r="AK3" s="280"/>
      <c r="AL3" s="432"/>
      <c r="AM3" s="287"/>
      <c r="AN3" s="281"/>
      <c r="AO3" s="1099"/>
      <c r="AP3" s="303"/>
      <c r="AQ3" s="303"/>
      <c r="AR3" s="303"/>
      <c r="AS3" s="303"/>
      <c r="AT3" s="303"/>
      <c r="AU3" s="303"/>
    </row>
    <row r="4" spans="1:47" s="59" customFormat="1" ht="15">
      <c r="A4" s="193" t="s">
        <v>668</v>
      </c>
      <c r="B4" s="29" t="s">
        <v>669</v>
      </c>
      <c r="C4" s="194" t="s">
        <v>64</v>
      </c>
      <c r="D4" s="197">
        <v>2</v>
      </c>
      <c r="E4" s="175">
        <f t="shared" si="0"/>
        <v>42</v>
      </c>
      <c r="F4" s="198">
        <f>G4+H4+J4+I4+K4+M4+N4</f>
        <v>27</v>
      </c>
      <c r="G4" s="199"/>
      <c r="H4" s="200"/>
      <c r="I4" s="201"/>
      <c r="J4" s="202"/>
      <c r="K4" s="222">
        <f t="shared" si="1"/>
        <v>15</v>
      </c>
      <c r="L4" s="137">
        <f t="shared" si="2"/>
        <v>15</v>
      </c>
      <c r="M4" s="533">
        <f t="shared" si="3"/>
        <v>0</v>
      </c>
      <c r="N4" s="223">
        <f t="shared" si="4"/>
        <v>12</v>
      </c>
      <c r="O4" s="585"/>
      <c r="P4" s="567"/>
      <c r="Q4" s="568"/>
      <c r="R4" s="569"/>
      <c r="S4" s="736"/>
      <c r="T4" s="315"/>
      <c r="U4" s="315"/>
      <c r="V4" s="738"/>
      <c r="W4" s="801"/>
      <c r="X4" s="315"/>
      <c r="Y4" s="965"/>
      <c r="Z4" s="971">
        <v>15</v>
      </c>
      <c r="AA4" s="975">
        <v>15</v>
      </c>
      <c r="AB4" s="1094">
        <v>12</v>
      </c>
      <c r="AC4" s="965"/>
      <c r="AD4" s="1280"/>
      <c r="AE4" s="1285"/>
      <c r="AF4" s="1266"/>
      <c r="AG4" s="1271"/>
      <c r="AH4" s="432"/>
      <c r="AI4" s="279"/>
      <c r="AJ4" s="278"/>
      <c r="AK4" s="280"/>
      <c r="AL4" s="432"/>
      <c r="AM4" s="287"/>
      <c r="AN4" s="281"/>
      <c r="AO4" s="1099"/>
      <c r="AP4" s="303"/>
      <c r="AQ4" s="303"/>
      <c r="AR4" s="303"/>
      <c r="AS4" s="303"/>
      <c r="AT4" s="303"/>
      <c r="AU4" s="303"/>
    </row>
    <row r="5" spans="1:47" s="59" customFormat="1" ht="15">
      <c r="A5" s="193" t="s">
        <v>435</v>
      </c>
      <c r="B5" s="29" t="s">
        <v>247</v>
      </c>
      <c r="C5" s="194" t="s">
        <v>62</v>
      </c>
      <c r="D5" s="197">
        <v>3</v>
      </c>
      <c r="E5" s="175">
        <f t="shared" si="0"/>
        <v>41</v>
      </c>
      <c r="F5" s="198">
        <f>G5+H5+J5+I5+K5+M5+N5</f>
        <v>26</v>
      </c>
      <c r="G5" s="199"/>
      <c r="H5" s="200"/>
      <c r="I5" s="201"/>
      <c r="J5" s="202"/>
      <c r="K5" s="222">
        <f t="shared" si="1"/>
        <v>12</v>
      </c>
      <c r="L5" s="137">
        <f t="shared" si="2"/>
        <v>15</v>
      </c>
      <c r="M5" s="533">
        <f t="shared" si="3"/>
        <v>2</v>
      </c>
      <c r="N5" s="223">
        <f t="shared" si="4"/>
        <v>12</v>
      </c>
      <c r="O5" s="585">
        <v>2</v>
      </c>
      <c r="P5" s="567">
        <v>12</v>
      </c>
      <c r="Q5" s="568">
        <v>12</v>
      </c>
      <c r="R5" s="569">
        <v>15</v>
      </c>
      <c r="S5" s="69"/>
      <c r="T5" s="315" t="s">
        <v>68</v>
      </c>
      <c r="U5" s="315" t="s">
        <v>68</v>
      </c>
      <c r="V5" s="65"/>
      <c r="W5" s="715"/>
      <c r="X5" s="315" t="s">
        <v>68</v>
      </c>
      <c r="Y5" s="964"/>
      <c r="Z5" s="970"/>
      <c r="AA5" s="974"/>
      <c r="AB5" s="65"/>
      <c r="AC5" s="1184"/>
      <c r="AD5" s="825"/>
      <c r="AE5" s="964"/>
      <c r="AF5" s="826"/>
      <c r="AG5" s="824"/>
      <c r="AH5" s="252"/>
      <c r="AI5" s="822"/>
      <c r="AJ5" s="822"/>
      <c r="AK5" s="824"/>
      <c r="AL5" s="825"/>
      <c r="AM5" s="825"/>
      <c r="AN5" s="826"/>
      <c r="AO5" s="1097"/>
      <c r="AP5" s="303"/>
      <c r="AQ5" s="303"/>
      <c r="AR5" s="303"/>
      <c r="AS5" s="303"/>
      <c r="AT5" s="303"/>
      <c r="AU5" s="303"/>
    </row>
    <row r="6" spans="1:47" s="59" customFormat="1" ht="15">
      <c r="A6" s="729" t="s">
        <v>295</v>
      </c>
      <c r="B6" s="730" t="s">
        <v>38</v>
      </c>
      <c r="C6" s="731" t="s">
        <v>738</v>
      </c>
      <c r="D6" s="197">
        <v>4</v>
      </c>
      <c r="E6" s="175">
        <f t="shared" si="0"/>
        <v>40</v>
      </c>
      <c r="F6" s="198">
        <f>10+15+K6+M6</f>
        <v>25</v>
      </c>
      <c r="G6" s="199">
        <v>16</v>
      </c>
      <c r="H6" s="203">
        <v>15</v>
      </c>
      <c r="I6" s="201"/>
      <c r="J6" s="203">
        <v>8</v>
      </c>
      <c r="K6" s="222">
        <f t="shared" si="1"/>
        <v>0</v>
      </c>
      <c r="L6" s="137">
        <f t="shared" si="2"/>
        <v>20</v>
      </c>
      <c r="M6" s="533">
        <f t="shared" si="3"/>
        <v>0</v>
      </c>
      <c r="N6" s="186">
        <f t="shared" si="4"/>
        <v>20</v>
      </c>
      <c r="O6" s="585"/>
      <c r="P6" s="567"/>
      <c r="Q6" s="568">
        <v>20</v>
      </c>
      <c r="R6" s="569">
        <v>20</v>
      </c>
      <c r="S6" s="69"/>
      <c r="T6" s="315" t="s">
        <v>68</v>
      </c>
      <c r="U6" s="315" t="s">
        <v>68</v>
      </c>
      <c r="V6" s="67"/>
      <c r="W6" s="716"/>
      <c r="X6" s="315" t="s">
        <v>68</v>
      </c>
      <c r="Y6" s="727"/>
      <c r="Z6" s="970"/>
      <c r="AA6" s="974"/>
      <c r="AB6" s="67"/>
      <c r="AC6" s="1184"/>
      <c r="AD6" s="825"/>
      <c r="AE6" s="727"/>
      <c r="AF6" s="812"/>
      <c r="AG6" s="817"/>
      <c r="AH6" s="253"/>
      <c r="AI6" s="745"/>
      <c r="AJ6" s="745"/>
      <c r="AK6" s="817"/>
      <c r="AL6" s="779"/>
      <c r="AM6" s="779"/>
      <c r="AN6" s="812"/>
      <c r="AO6" s="1098"/>
      <c r="AP6" s="303"/>
      <c r="AQ6" s="303"/>
      <c r="AR6" s="303"/>
      <c r="AS6" s="303"/>
      <c r="AT6" s="303"/>
      <c r="AU6" s="303"/>
    </row>
    <row r="7" spans="1:47" s="59" customFormat="1" ht="15">
      <c r="A7" s="193" t="s">
        <v>710</v>
      </c>
      <c r="B7" s="29" t="s">
        <v>167</v>
      </c>
      <c r="C7" s="821" t="s">
        <v>711</v>
      </c>
      <c r="D7" s="197">
        <v>5</v>
      </c>
      <c r="E7" s="175">
        <f t="shared" si="0"/>
        <v>33</v>
      </c>
      <c r="F7" s="198">
        <f>G7+I7+K7+M7+15</f>
        <v>25</v>
      </c>
      <c r="G7" s="199"/>
      <c r="H7" s="203"/>
      <c r="I7" s="201"/>
      <c r="J7" s="203"/>
      <c r="K7" s="222">
        <f t="shared" si="1"/>
        <v>0</v>
      </c>
      <c r="L7" s="137">
        <f t="shared" si="2"/>
        <v>8</v>
      </c>
      <c r="M7" s="533">
        <f t="shared" si="3"/>
        <v>10</v>
      </c>
      <c r="N7" s="186">
        <f t="shared" si="4"/>
        <v>15</v>
      </c>
      <c r="O7" s="585"/>
      <c r="P7" s="567"/>
      <c r="Q7" s="568"/>
      <c r="R7" s="569"/>
      <c r="S7" s="736"/>
      <c r="T7" s="315"/>
      <c r="U7" s="315"/>
      <c r="V7" s="738"/>
      <c r="W7" s="801"/>
      <c r="X7" s="315"/>
      <c r="Y7" s="965"/>
      <c r="Z7" s="971"/>
      <c r="AA7" s="975"/>
      <c r="AB7" s="1093"/>
      <c r="AC7" s="965"/>
      <c r="AD7" s="1280">
        <v>15</v>
      </c>
      <c r="AE7" s="1284">
        <v>10</v>
      </c>
      <c r="AF7" s="1265"/>
      <c r="AG7" s="1270">
        <v>8</v>
      </c>
      <c r="AH7" s="433"/>
      <c r="AI7" s="283"/>
      <c r="AJ7" s="282"/>
      <c r="AK7" s="280"/>
      <c r="AL7" s="433"/>
      <c r="AM7" s="507"/>
      <c r="AN7" s="284"/>
      <c r="AO7" s="1096"/>
      <c r="AP7" s="303"/>
      <c r="AQ7" s="303"/>
      <c r="AR7" s="303"/>
      <c r="AS7" s="303"/>
      <c r="AT7" s="303"/>
      <c r="AU7" s="303"/>
    </row>
    <row r="8" spans="1:47" s="59" customFormat="1" ht="15">
      <c r="A8" s="193" t="s">
        <v>316</v>
      </c>
      <c r="B8" s="29" t="s">
        <v>52</v>
      </c>
      <c r="C8" s="194" t="s">
        <v>5</v>
      </c>
      <c r="D8" s="197">
        <v>6</v>
      </c>
      <c r="E8" s="175">
        <f t="shared" si="0"/>
        <v>33</v>
      </c>
      <c r="F8" s="198">
        <f>G8+I8+K8+M8+15</f>
        <v>17</v>
      </c>
      <c r="G8" s="199"/>
      <c r="H8" s="203"/>
      <c r="I8" s="201">
        <v>2</v>
      </c>
      <c r="J8" s="203">
        <v>15</v>
      </c>
      <c r="K8" s="222">
        <f t="shared" si="1"/>
        <v>0</v>
      </c>
      <c r="L8" s="137">
        <f t="shared" si="2"/>
        <v>0</v>
      </c>
      <c r="M8" s="533">
        <f t="shared" si="3"/>
        <v>0</v>
      </c>
      <c r="N8" s="186">
        <f t="shared" si="4"/>
        <v>33</v>
      </c>
      <c r="O8" s="586"/>
      <c r="P8" s="570"/>
      <c r="Q8" s="571"/>
      <c r="R8" s="572"/>
      <c r="S8" s="738"/>
      <c r="T8" s="315" t="s">
        <v>68</v>
      </c>
      <c r="U8" s="315" t="s">
        <v>68</v>
      </c>
      <c r="V8" s="738">
        <v>8</v>
      </c>
      <c r="W8" s="801"/>
      <c r="X8" s="315" t="s">
        <v>68</v>
      </c>
      <c r="Y8" s="965"/>
      <c r="Z8" s="971"/>
      <c r="AA8" s="975"/>
      <c r="AB8" s="1094">
        <v>25</v>
      </c>
      <c r="AC8" s="965"/>
      <c r="AD8" s="1280"/>
      <c r="AE8" s="1285"/>
      <c r="AF8" s="1267"/>
      <c r="AG8" s="1271"/>
      <c r="AH8" s="432"/>
      <c r="AI8" s="279"/>
      <c r="AJ8" s="279"/>
      <c r="AK8" s="280"/>
      <c r="AL8" s="432"/>
      <c r="AM8" s="287"/>
      <c r="AN8" s="287"/>
      <c r="AO8" s="1100"/>
      <c r="AP8" s="303"/>
      <c r="AQ8" s="303"/>
      <c r="AR8" s="303"/>
      <c r="AS8" s="303"/>
      <c r="AT8" s="303"/>
      <c r="AU8" s="303"/>
    </row>
    <row r="9" spans="1:47" s="59" customFormat="1" ht="15">
      <c r="A9" s="193" t="s">
        <v>724</v>
      </c>
      <c r="B9" s="29" t="s">
        <v>725</v>
      </c>
      <c r="C9" s="821" t="s">
        <v>151</v>
      </c>
      <c r="D9" s="197">
        <v>7</v>
      </c>
      <c r="E9" s="175">
        <f t="shared" si="0"/>
        <v>25</v>
      </c>
      <c r="F9" s="198">
        <f>G9+H9+J9+I9+K9+M9+N9</f>
        <v>25</v>
      </c>
      <c r="G9" s="199"/>
      <c r="H9" s="200"/>
      <c r="I9" s="201"/>
      <c r="J9" s="202"/>
      <c r="K9" s="222">
        <f t="shared" si="1"/>
        <v>15</v>
      </c>
      <c r="L9" s="137">
        <f t="shared" si="2"/>
        <v>0</v>
      </c>
      <c r="M9" s="533">
        <f t="shared" si="3"/>
        <v>0</v>
      </c>
      <c r="N9" s="223">
        <f t="shared" si="4"/>
        <v>10</v>
      </c>
      <c r="O9" s="585"/>
      <c r="P9" s="567"/>
      <c r="Q9" s="568"/>
      <c r="R9" s="569"/>
      <c r="S9" s="736"/>
      <c r="T9" s="315"/>
      <c r="U9" s="315"/>
      <c r="V9" s="738"/>
      <c r="W9" s="801"/>
      <c r="X9" s="315"/>
      <c r="Y9" s="965"/>
      <c r="Z9" s="971"/>
      <c r="AA9" s="975"/>
      <c r="AB9" s="1093"/>
      <c r="AC9" s="965"/>
      <c r="AD9" s="1280">
        <v>10</v>
      </c>
      <c r="AE9" s="1284"/>
      <c r="AF9" s="1265">
        <v>15</v>
      </c>
      <c r="AG9" s="1270"/>
      <c r="AH9" s="433"/>
      <c r="AI9" s="283"/>
      <c r="AJ9" s="282"/>
      <c r="AK9" s="280"/>
      <c r="AL9" s="433"/>
      <c r="AM9" s="507"/>
      <c r="AN9" s="284"/>
      <c r="AO9" s="1096"/>
      <c r="AP9" s="303"/>
      <c r="AQ9" s="303"/>
      <c r="AR9" s="303"/>
      <c r="AS9" s="303"/>
      <c r="AT9" s="303"/>
      <c r="AU9" s="303"/>
    </row>
    <row r="10" spans="1:47" s="59" customFormat="1" ht="15">
      <c r="A10" s="193" t="s">
        <v>306</v>
      </c>
      <c r="B10" s="29" t="s">
        <v>146</v>
      </c>
      <c r="C10" s="194" t="s">
        <v>15</v>
      </c>
      <c r="D10" s="197">
        <v>8</v>
      </c>
      <c r="E10" s="175">
        <f t="shared" si="0"/>
        <v>24</v>
      </c>
      <c r="F10" s="198">
        <f>G10+I10+K10+M10+15</f>
        <v>19</v>
      </c>
      <c r="G10" s="199"/>
      <c r="H10" s="203"/>
      <c r="I10" s="201"/>
      <c r="J10" s="203">
        <v>2</v>
      </c>
      <c r="K10" s="222">
        <f t="shared" si="1"/>
        <v>0</v>
      </c>
      <c r="L10" s="137">
        <f t="shared" si="2"/>
        <v>0</v>
      </c>
      <c r="M10" s="533">
        <f t="shared" si="3"/>
        <v>4</v>
      </c>
      <c r="N10" s="186">
        <f t="shared" si="4"/>
        <v>20</v>
      </c>
      <c r="O10" s="585"/>
      <c r="P10" s="567"/>
      <c r="Q10" s="568"/>
      <c r="R10" s="569"/>
      <c r="S10" s="736"/>
      <c r="T10" s="315" t="s">
        <v>68</v>
      </c>
      <c r="U10" s="315" t="s">
        <v>68</v>
      </c>
      <c r="V10" s="738"/>
      <c r="W10" s="801"/>
      <c r="X10" s="315" t="s">
        <v>68</v>
      </c>
      <c r="Y10" s="965"/>
      <c r="Z10" s="971"/>
      <c r="AA10" s="975"/>
      <c r="AB10" s="1094">
        <v>20</v>
      </c>
      <c r="AC10" s="965">
        <v>4</v>
      </c>
      <c r="AD10" s="1280"/>
      <c r="AE10" s="1285"/>
      <c r="AF10" s="1266"/>
      <c r="AG10" s="1271"/>
      <c r="AH10" s="432"/>
      <c r="AI10" s="279"/>
      <c r="AJ10" s="278"/>
      <c r="AK10" s="280"/>
      <c r="AL10" s="432"/>
      <c r="AM10" s="287"/>
      <c r="AN10" s="281"/>
      <c r="AO10" s="1099"/>
      <c r="AP10" s="303"/>
      <c r="AQ10" s="303"/>
      <c r="AR10" s="303"/>
      <c r="AS10" s="303"/>
      <c r="AT10" s="303"/>
      <c r="AU10" s="303"/>
    </row>
    <row r="11" spans="1:47" s="59" customFormat="1" ht="15">
      <c r="A11" s="193" t="s">
        <v>611</v>
      </c>
      <c r="B11" s="29" t="s">
        <v>612</v>
      </c>
      <c r="C11" s="194" t="s">
        <v>613</v>
      </c>
      <c r="D11" s="197">
        <v>9</v>
      </c>
      <c r="E11" s="175">
        <f t="shared" si="0"/>
        <v>24</v>
      </c>
      <c r="F11" s="198">
        <f>G11+H11+J11+I11+K11+M11+N11</f>
        <v>14</v>
      </c>
      <c r="G11" s="199"/>
      <c r="H11" s="200"/>
      <c r="I11" s="201"/>
      <c r="J11" s="202"/>
      <c r="K11" s="222">
        <f t="shared" si="1"/>
        <v>12</v>
      </c>
      <c r="L11" s="137">
        <f t="shared" si="2"/>
        <v>10</v>
      </c>
      <c r="M11" s="533">
        <f t="shared" si="3"/>
        <v>2</v>
      </c>
      <c r="N11" s="223">
        <f t="shared" si="4"/>
        <v>0</v>
      </c>
      <c r="O11" s="585"/>
      <c r="P11" s="567"/>
      <c r="Q11" s="568"/>
      <c r="R11" s="569"/>
      <c r="S11" s="736"/>
      <c r="T11" s="315" t="s">
        <v>68</v>
      </c>
      <c r="U11" s="315" t="s">
        <v>68</v>
      </c>
      <c r="V11" s="738"/>
      <c r="W11" s="801">
        <v>2</v>
      </c>
      <c r="X11" s="315" t="s">
        <v>68</v>
      </c>
      <c r="Y11" s="965"/>
      <c r="Z11" s="971"/>
      <c r="AA11" s="975"/>
      <c r="AB11" s="1093"/>
      <c r="AC11" s="965"/>
      <c r="AD11" s="1280"/>
      <c r="AE11" s="1284"/>
      <c r="AF11" s="1265">
        <v>12</v>
      </c>
      <c r="AG11" s="1270">
        <v>10</v>
      </c>
      <c r="AH11" s="433"/>
      <c r="AI11" s="283"/>
      <c r="AJ11" s="282"/>
      <c r="AK11" s="280"/>
      <c r="AL11" s="433"/>
      <c r="AM11" s="507"/>
      <c r="AN11" s="284"/>
      <c r="AO11" s="1096"/>
      <c r="AP11" s="303"/>
      <c r="AQ11" s="303"/>
      <c r="AR11" s="303"/>
      <c r="AS11" s="303"/>
      <c r="AT11" s="303"/>
      <c r="AU11" s="303"/>
    </row>
    <row r="12" spans="1:47" s="59" customFormat="1" ht="15">
      <c r="A12" s="193" t="s">
        <v>442</v>
      </c>
      <c r="B12" s="29" t="s">
        <v>443</v>
      </c>
      <c r="C12" s="194" t="s">
        <v>511</v>
      </c>
      <c r="D12" s="197">
        <v>10</v>
      </c>
      <c r="E12" s="175">
        <f t="shared" si="0"/>
        <v>23</v>
      </c>
      <c r="F12" s="198">
        <f>G12+I12+K12+M12+15</f>
        <v>15</v>
      </c>
      <c r="G12" s="199"/>
      <c r="H12" s="203"/>
      <c r="I12" s="201"/>
      <c r="J12" s="203"/>
      <c r="K12" s="222">
        <f t="shared" si="1"/>
        <v>0</v>
      </c>
      <c r="L12" s="137">
        <f t="shared" si="2"/>
        <v>1</v>
      </c>
      <c r="M12" s="533">
        <f t="shared" si="3"/>
        <v>0</v>
      </c>
      <c r="N12" s="186">
        <f t="shared" si="4"/>
        <v>22</v>
      </c>
      <c r="O12" s="585"/>
      <c r="P12" s="567"/>
      <c r="Q12" s="568"/>
      <c r="R12" s="569">
        <v>1</v>
      </c>
      <c r="S12" s="736">
        <v>10</v>
      </c>
      <c r="T12" s="315" t="s">
        <v>68</v>
      </c>
      <c r="U12" s="315" t="s">
        <v>68</v>
      </c>
      <c r="V12" s="738">
        <v>12</v>
      </c>
      <c r="W12" s="801"/>
      <c r="X12" s="315" t="s">
        <v>68</v>
      </c>
      <c r="Y12" s="965"/>
      <c r="Z12" s="971"/>
      <c r="AA12" s="975"/>
      <c r="AB12" s="1093"/>
      <c r="AC12" s="965"/>
      <c r="AD12" s="1280"/>
      <c r="AE12" s="1284"/>
      <c r="AF12" s="1265"/>
      <c r="AG12" s="1270"/>
      <c r="AH12" s="433"/>
      <c r="AI12" s="283"/>
      <c r="AJ12" s="282"/>
      <c r="AK12" s="280"/>
      <c r="AL12" s="433"/>
      <c r="AM12" s="507"/>
      <c r="AN12" s="284"/>
      <c r="AO12" s="1096"/>
      <c r="AP12" s="303"/>
      <c r="AQ12" s="303"/>
      <c r="AR12" s="303"/>
      <c r="AS12" s="303"/>
      <c r="AT12" s="303"/>
      <c r="AU12" s="303"/>
    </row>
    <row r="13" spans="1:47" s="59" customFormat="1" ht="15">
      <c r="A13" s="193" t="s">
        <v>691</v>
      </c>
      <c r="B13" s="29" t="s">
        <v>48</v>
      </c>
      <c r="C13" s="194" t="s">
        <v>15</v>
      </c>
      <c r="D13" s="197">
        <v>11</v>
      </c>
      <c r="E13" s="175">
        <f t="shared" si="0"/>
        <v>20</v>
      </c>
      <c r="F13" s="198">
        <f>G13+H13+J13+I13+K13+M13+N13</f>
        <v>20</v>
      </c>
      <c r="G13" s="199"/>
      <c r="H13" s="200"/>
      <c r="I13" s="201"/>
      <c r="J13" s="202"/>
      <c r="K13" s="222">
        <f t="shared" si="1"/>
        <v>0</v>
      </c>
      <c r="L13" s="137">
        <f t="shared" si="2"/>
        <v>0</v>
      </c>
      <c r="M13" s="533">
        <f t="shared" si="3"/>
        <v>20</v>
      </c>
      <c r="N13" s="223">
        <f t="shared" si="4"/>
        <v>0</v>
      </c>
      <c r="O13" s="585"/>
      <c r="P13" s="567"/>
      <c r="Q13" s="568"/>
      <c r="R13" s="569"/>
      <c r="S13" s="736"/>
      <c r="T13" s="315"/>
      <c r="U13" s="315"/>
      <c r="V13" s="738"/>
      <c r="W13" s="801"/>
      <c r="X13" s="315"/>
      <c r="Y13" s="965"/>
      <c r="Z13" s="971"/>
      <c r="AA13" s="975"/>
      <c r="AB13" s="1094"/>
      <c r="AC13" s="965">
        <v>20</v>
      </c>
      <c r="AD13" s="1280"/>
      <c r="AE13" s="1285"/>
      <c r="AF13" s="1266"/>
      <c r="AG13" s="1271"/>
      <c r="AH13" s="432"/>
      <c r="AI13" s="279"/>
      <c r="AJ13" s="278"/>
      <c r="AK13" s="280"/>
      <c r="AL13" s="432"/>
      <c r="AM13" s="287"/>
      <c r="AN13" s="281"/>
      <c r="AO13" s="1099"/>
      <c r="AP13" s="303"/>
      <c r="AQ13" s="303"/>
      <c r="AR13" s="303"/>
      <c r="AS13" s="303"/>
      <c r="AT13" s="303"/>
      <c r="AU13" s="303"/>
    </row>
    <row r="14" spans="1:47" s="59" customFormat="1" ht="15">
      <c r="A14" s="193" t="s">
        <v>609</v>
      </c>
      <c r="B14" s="29" t="s">
        <v>610</v>
      </c>
      <c r="C14" s="821" t="s">
        <v>537</v>
      </c>
      <c r="D14" s="197">
        <v>11</v>
      </c>
      <c r="E14" s="175">
        <f t="shared" si="0"/>
        <v>20</v>
      </c>
      <c r="F14" s="198">
        <f>G14+H14+J14+I14+K14+M14+N14</f>
        <v>20</v>
      </c>
      <c r="G14" s="199"/>
      <c r="H14" s="200"/>
      <c r="I14" s="201"/>
      <c r="J14" s="202"/>
      <c r="K14" s="222">
        <f t="shared" si="1"/>
        <v>0</v>
      </c>
      <c r="L14" s="137">
        <f t="shared" si="2"/>
        <v>0</v>
      </c>
      <c r="M14" s="533">
        <f t="shared" si="3"/>
        <v>20</v>
      </c>
      <c r="N14" s="223">
        <f t="shared" si="4"/>
        <v>0</v>
      </c>
      <c r="O14" s="585"/>
      <c r="P14" s="567"/>
      <c r="Q14" s="568"/>
      <c r="R14" s="569"/>
      <c r="S14" s="736"/>
      <c r="T14" s="315" t="s">
        <v>68</v>
      </c>
      <c r="U14" s="315" t="s">
        <v>68</v>
      </c>
      <c r="V14" s="738"/>
      <c r="W14" s="801">
        <v>20</v>
      </c>
      <c r="X14" s="315" t="s">
        <v>68</v>
      </c>
      <c r="Y14" s="965"/>
      <c r="Z14" s="971"/>
      <c r="AA14" s="975"/>
      <c r="AB14" s="1093"/>
      <c r="AC14" s="965"/>
      <c r="AD14" s="1280"/>
      <c r="AE14" s="1284"/>
      <c r="AF14" s="1265"/>
      <c r="AG14" s="1270"/>
      <c r="AH14" s="433"/>
      <c r="AI14" s="283"/>
      <c r="AJ14" s="282"/>
      <c r="AK14" s="280"/>
      <c r="AL14" s="433"/>
      <c r="AM14" s="507"/>
      <c r="AN14" s="284"/>
      <c r="AO14" s="1096"/>
      <c r="AP14" s="303"/>
      <c r="AQ14" s="303"/>
      <c r="AR14" s="303"/>
      <c r="AS14" s="303"/>
      <c r="AT14" s="303"/>
      <c r="AU14" s="303"/>
    </row>
    <row r="15" spans="1:47" s="59" customFormat="1" ht="15">
      <c r="A15" s="193" t="s">
        <v>722</v>
      </c>
      <c r="B15" s="29" t="s">
        <v>723</v>
      </c>
      <c r="C15" s="821" t="s">
        <v>51</v>
      </c>
      <c r="D15" s="197">
        <v>11</v>
      </c>
      <c r="E15" s="175">
        <f t="shared" si="0"/>
        <v>20</v>
      </c>
      <c r="F15" s="198">
        <f>G15+H15+J15+I15+K15+M15+N15</f>
        <v>20</v>
      </c>
      <c r="G15" s="199"/>
      <c r="H15" s="200"/>
      <c r="I15" s="201"/>
      <c r="J15" s="202"/>
      <c r="K15" s="222">
        <f t="shared" si="1"/>
        <v>20</v>
      </c>
      <c r="L15" s="137">
        <f t="shared" si="2"/>
        <v>0</v>
      </c>
      <c r="M15" s="533">
        <f t="shared" si="3"/>
        <v>0</v>
      </c>
      <c r="N15" s="223">
        <f t="shared" si="4"/>
        <v>0</v>
      </c>
      <c r="O15" s="585"/>
      <c r="P15" s="567"/>
      <c r="Q15" s="568"/>
      <c r="R15" s="569"/>
      <c r="S15" s="736"/>
      <c r="T15" s="315"/>
      <c r="U15" s="315"/>
      <c r="V15" s="738"/>
      <c r="W15" s="801"/>
      <c r="X15" s="315"/>
      <c r="Y15" s="965"/>
      <c r="Z15" s="971"/>
      <c r="AA15" s="975"/>
      <c r="AB15" s="1093"/>
      <c r="AC15" s="965"/>
      <c r="AD15" s="1280"/>
      <c r="AE15" s="1284"/>
      <c r="AF15" s="1265">
        <v>20</v>
      </c>
      <c r="AG15" s="1270"/>
      <c r="AH15" s="433"/>
      <c r="AI15" s="283"/>
      <c r="AJ15" s="282"/>
      <c r="AK15" s="280"/>
      <c r="AL15" s="433"/>
      <c r="AM15" s="507"/>
      <c r="AN15" s="284"/>
      <c r="AO15" s="1096"/>
      <c r="AP15" s="303"/>
      <c r="AQ15" s="303"/>
      <c r="AR15" s="303"/>
      <c r="AS15" s="303"/>
      <c r="AT15" s="303"/>
      <c r="AU15" s="303"/>
    </row>
    <row r="16" spans="1:47" s="59" customFormat="1" ht="15">
      <c r="A16" s="193" t="s">
        <v>641</v>
      </c>
      <c r="B16" s="29" t="s">
        <v>154</v>
      </c>
      <c r="C16" s="821" t="s">
        <v>5</v>
      </c>
      <c r="D16" s="197">
        <v>14</v>
      </c>
      <c r="E16" s="175">
        <f t="shared" si="0"/>
        <v>20</v>
      </c>
      <c r="F16" s="198">
        <f>G16+H16+J16+I16+K16+M16+N16</f>
        <v>16</v>
      </c>
      <c r="G16" s="199"/>
      <c r="H16" s="200"/>
      <c r="I16" s="201"/>
      <c r="J16" s="202"/>
      <c r="K16" s="222">
        <f t="shared" si="1"/>
        <v>2</v>
      </c>
      <c r="L16" s="137">
        <f t="shared" si="2"/>
        <v>4</v>
      </c>
      <c r="M16" s="533">
        <f t="shared" si="3"/>
        <v>14</v>
      </c>
      <c r="N16" s="223">
        <f t="shared" si="4"/>
        <v>0</v>
      </c>
      <c r="O16" s="585"/>
      <c r="P16" s="567"/>
      <c r="Q16" s="568"/>
      <c r="R16" s="569"/>
      <c r="S16" s="736"/>
      <c r="T16" s="315"/>
      <c r="U16" s="315"/>
      <c r="V16" s="738"/>
      <c r="W16" s="801"/>
      <c r="X16" s="315"/>
      <c r="Y16" s="965">
        <v>4</v>
      </c>
      <c r="Z16" s="971">
        <v>2</v>
      </c>
      <c r="AA16" s="975">
        <v>4</v>
      </c>
      <c r="AB16" s="1093"/>
      <c r="AC16" s="965">
        <v>10</v>
      </c>
      <c r="AD16" s="1280"/>
      <c r="AE16" s="1284"/>
      <c r="AF16" s="1265"/>
      <c r="AG16" s="1270"/>
      <c r="AH16" s="433"/>
      <c r="AI16" s="283"/>
      <c r="AJ16" s="282"/>
      <c r="AK16" s="280"/>
      <c r="AL16" s="433"/>
      <c r="AM16" s="507"/>
      <c r="AN16" s="284"/>
      <c r="AO16" s="1096"/>
      <c r="AP16" s="303"/>
      <c r="AQ16" s="303"/>
      <c r="AR16" s="303"/>
      <c r="AS16" s="303"/>
      <c r="AT16" s="303"/>
      <c r="AU16" s="303"/>
    </row>
    <row r="17" spans="1:47" s="59" customFormat="1" ht="15">
      <c r="A17" s="193" t="s">
        <v>308</v>
      </c>
      <c r="B17" s="29" t="s">
        <v>163</v>
      </c>
      <c r="C17" s="821" t="s">
        <v>537</v>
      </c>
      <c r="D17" s="197">
        <v>15</v>
      </c>
      <c r="E17" s="175">
        <f t="shared" si="0"/>
        <v>19</v>
      </c>
      <c r="F17" s="198">
        <f>G17+I17+K17+M17+15</f>
        <v>16</v>
      </c>
      <c r="G17" s="199"/>
      <c r="H17" s="203"/>
      <c r="I17" s="201">
        <v>1</v>
      </c>
      <c r="J17" s="203">
        <v>6</v>
      </c>
      <c r="K17" s="222">
        <f t="shared" si="1"/>
        <v>0</v>
      </c>
      <c r="L17" s="137">
        <f t="shared" si="2"/>
        <v>0</v>
      </c>
      <c r="M17" s="533">
        <f t="shared" si="3"/>
        <v>0</v>
      </c>
      <c r="N17" s="186">
        <f t="shared" si="4"/>
        <v>19</v>
      </c>
      <c r="O17" s="585"/>
      <c r="P17" s="567"/>
      <c r="Q17" s="568"/>
      <c r="R17" s="569"/>
      <c r="S17" s="736">
        <v>4</v>
      </c>
      <c r="T17" s="315" t="s">
        <v>68</v>
      </c>
      <c r="U17" s="315" t="s">
        <v>68</v>
      </c>
      <c r="V17" s="738">
        <v>15</v>
      </c>
      <c r="W17" s="801"/>
      <c r="X17" s="315" t="s">
        <v>68</v>
      </c>
      <c r="Y17" s="965"/>
      <c r="Z17" s="971"/>
      <c r="AA17" s="975"/>
      <c r="AB17" s="1094"/>
      <c r="AC17" s="965"/>
      <c r="AD17" s="1280"/>
      <c r="AE17" s="1285"/>
      <c r="AF17" s="1266"/>
      <c r="AG17" s="1271"/>
      <c r="AH17" s="432"/>
      <c r="AI17" s="279"/>
      <c r="AJ17" s="278"/>
      <c r="AK17" s="280"/>
      <c r="AL17" s="432"/>
      <c r="AM17" s="287"/>
      <c r="AN17" s="281"/>
      <c r="AO17" s="1099"/>
      <c r="AP17" s="303"/>
      <c r="AQ17" s="303"/>
      <c r="AR17" s="303"/>
      <c r="AS17" s="303"/>
      <c r="AT17" s="303"/>
      <c r="AU17" s="303"/>
    </row>
    <row r="18" spans="1:47" s="59" customFormat="1" ht="15">
      <c r="A18" s="193" t="s">
        <v>299</v>
      </c>
      <c r="B18" s="29" t="s">
        <v>257</v>
      </c>
      <c r="C18" s="194" t="s">
        <v>738</v>
      </c>
      <c r="D18" s="197">
        <v>16</v>
      </c>
      <c r="E18" s="175">
        <f t="shared" si="0"/>
        <v>18</v>
      </c>
      <c r="F18" s="198">
        <f>G18+H18+J18+I18+K18+M18+N18</f>
        <v>24</v>
      </c>
      <c r="G18" s="199"/>
      <c r="H18" s="200"/>
      <c r="I18" s="201">
        <v>6</v>
      </c>
      <c r="J18" s="202"/>
      <c r="K18" s="222">
        <f t="shared" si="1"/>
        <v>0</v>
      </c>
      <c r="L18" s="137">
        <f t="shared" si="2"/>
        <v>0</v>
      </c>
      <c r="M18" s="533">
        <f t="shared" si="3"/>
        <v>18</v>
      </c>
      <c r="N18" s="223">
        <f t="shared" si="4"/>
        <v>0</v>
      </c>
      <c r="O18" s="585">
        <v>6</v>
      </c>
      <c r="P18" s="567"/>
      <c r="Q18" s="568"/>
      <c r="R18" s="569"/>
      <c r="S18" s="736"/>
      <c r="T18" s="315" t="s">
        <v>68</v>
      </c>
      <c r="U18" s="315" t="s">
        <v>68</v>
      </c>
      <c r="V18" s="738"/>
      <c r="W18" s="801"/>
      <c r="X18" s="315" t="s">
        <v>68</v>
      </c>
      <c r="Y18" s="965"/>
      <c r="Z18" s="971"/>
      <c r="AA18" s="975"/>
      <c r="AB18" s="1094"/>
      <c r="AC18" s="965"/>
      <c r="AD18" s="1280"/>
      <c r="AE18" s="1285">
        <v>12</v>
      </c>
      <c r="AF18" s="1266"/>
      <c r="AG18" s="1271"/>
      <c r="AH18" s="432"/>
      <c r="AI18" s="279"/>
      <c r="AJ18" s="278"/>
      <c r="AK18" s="280"/>
      <c r="AL18" s="432"/>
      <c r="AM18" s="287"/>
      <c r="AN18" s="281"/>
      <c r="AO18" s="1099"/>
      <c r="AP18" s="303"/>
      <c r="AQ18" s="303"/>
      <c r="AR18" s="303"/>
      <c r="AS18" s="303"/>
      <c r="AT18" s="303"/>
      <c r="AU18" s="303"/>
    </row>
    <row r="19" spans="1:47" s="59" customFormat="1" ht="15">
      <c r="A19" s="193" t="s">
        <v>293</v>
      </c>
      <c r="B19" s="29" t="s">
        <v>85</v>
      </c>
      <c r="C19" s="194" t="s">
        <v>41</v>
      </c>
      <c r="D19" s="197">
        <v>16</v>
      </c>
      <c r="E19" s="175">
        <f t="shared" si="0"/>
        <v>18</v>
      </c>
      <c r="F19" s="198">
        <f>G19+H19+J19+I19+K19+M19+N19</f>
        <v>24</v>
      </c>
      <c r="G19" s="199"/>
      <c r="H19" s="200"/>
      <c r="I19" s="201">
        <v>8</v>
      </c>
      <c r="J19" s="202">
        <v>4</v>
      </c>
      <c r="K19" s="222">
        <f t="shared" si="1"/>
        <v>8</v>
      </c>
      <c r="L19" s="137">
        <f t="shared" si="2"/>
        <v>6</v>
      </c>
      <c r="M19" s="533">
        <f t="shared" si="3"/>
        <v>4</v>
      </c>
      <c r="N19" s="223">
        <f t="shared" si="4"/>
        <v>0</v>
      </c>
      <c r="O19" s="585"/>
      <c r="P19" s="567"/>
      <c r="Q19" s="568"/>
      <c r="R19" s="569"/>
      <c r="S19" s="736"/>
      <c r="T19" s="315" t="s">
        <v>68</v>
      </c>
      <c r="U19" s="315" t="s">
        <v>68</v>
      </c>
      <c r="V19" s="738"/>
      <c r="W19" s="801"/>
      <c r="X19" s="315" t="s">
        <v>68</v>
      </c>
      <c r="Y19" s="965"/>
      <c r="Z19" s="971"/>
      <c r="AA19" s="975"/>
      <c r="AB19" s="1094"/>
      <c r="AC19" s="965"/>
      <c r="AD19" s="1280"/>
      <c r="AE19" s="1285">
        <v>4</v>
      </c>
      <c r="AF19" s="1266">
        <v>8</v>
      </c>
      <c r="AG19" s="1271">
        <v>6</v>
      </c>
      <c r="AH19" s="432"/>
      <c r="AI19" s="279"/>
      <c r="AJ19" s="278"/>
      <c r="AK19" s="280"/>
      <c r="AL19" s="432"/>
      <c r="AM19" s="287"/>
      <c r="AN19" s="281"/>
      <c r="AO19" s="1099"/>
      <c r="AP19" s="303"/>
      <c r="AQ19" s="303"/>
      <c r="AR19" s="303"/>
      <c r="AS19" s="303"/>
      <c r="AT19" s="303"/>
      <c r="AU19" s="303"/>
    </row>
    <row r="20" spans="1:47" s="59" customFormat="1" ht="15">
      <c r="A20" s="193" t="s">
        <v>289</v>
      </c>
      <c r="B20" s="29" t="s">
        <v>170</v>
      </c>
      <c r="C20" s="194" t="s">
        <v>41</v>
      </c>
      <c r="D20" s="197">
        <v>18</v>
      </c>
      <c r="E20" s="175">
        <f t="shared" si="0"/>
        <v>18</v>
      </c>
      <c r="F20" s="198">
        <f>G20+I20+K20+M20+15</f>
        <v>15</v>
      </c>
      <c r="G20" s="199"/>
      <c r="H20" s="203"/>
      <c r="I20" s="201"/>
      <c r="J20" s="203">
        <v>42</v>
      </c>
      <c r="K20" s="222">
        <f t="shared" si="1"/>
        <v>0</v>
      </c>
      <c r="L20" s="137">
        <f t="shared" si="2"/>
        <v>8</v>
      </c>
      <c r="M20" s="533">
        <f t="shared" si="3"/>
        <v>0</v>
      </c>
      <c r="N20" s="186">
        <f t="shared" si="4"/>
        <v>10</v>
      </c>
      <c r="O20" s="585"/>
      <c r="P20" s="567"/>
      <c r="Q20" s="568"/>
      <c r="R20" s="569">
        <v>8</v>
      </c>
      <c r="S20" s="736"/>
      <c r="T20" s="315" t="s">
        <v>68</v>
      </c>
      <c r="U20" s="315" t="s">
        <v>68</v>
      </c>
      <c r="V20" s="738">
        <v>10</v>
      </c>
      <c r="W20" s="801"/>
      <c r="X20" s="315" t="s">
        <v>68</v>
      </c>
      <c r="Y20" s="965"/>
      <c r="Z20" s="971"/>
      <c r="AA20" s="975"/>
      <c r="AB20" s="1093"/>
      <c r="AC20" s="965"/>
      <c r="AD20" s="1280"/>
      <c r="AE20" s="1284"/>
      <c r="AF20" s="1265"/>
      <c r="AG20" s="1270"/>
      <c r="AH20" s="433"/>
      <c r="AI20" s="283"/>
      <c r="AJ20" s="282"/>
      <c r="AK20" s="280"/>
      <c r="AL20" s="433"/>
      <c r="AM20" s="507"/>
      <c r="AN20" s="284"/>
      <c r="AO20" s="1096"/>
      <c r="AP20" s="303"/>
      <c r="AQ20" s="303"/>
      <c r="AR20" s="303"/>
      <c r="AS20" s="303"/>
      <c r="AT20" s="303"/>
      <c r="AU20" s="303"/>
    </row>
    <row r="21" spans="1:47" s="59" customFormat="1" ht="15">
      <c r="A21" s="193" t="s">
        <v>510</v>
      </c>
      <c r="B21" s="29" t="s">
        <v>28</v>
      </c>
      <c r="C21" s="194" t="s">
        <v>738</v>
      </c>
      <c r="D21" s="197">
        <v>19</v>
      </c>
      <c r="E21" s="175">
        <f t="shared" si="0"/>
        <v>16</v>
      </c>
      <c r="F21" s="198">
        <f>G21+H21+J21+I21+K21+M21+N21</f>
        <v>16</v>
      </c>
      <c r="G21" s="199"/>
      <c r="H21" s="200"/>
      <c r="I21" s="201"/>
      <c r="J21" s="202"/>
      <c r="K21" s="222">
        <f t="shared" si="1"/>
        <v>0</v>
      </c>
      <c r="L21" s="137">
        <f t="shared" si="2"/>
        <v>0</v>
      </c>
      <c r="M21" s="533">
        <f t="shared" si="3"/>
        <v>10</v>
      </c>
      <c r="N21" s="223">
        <f t="shared" si="4"/>
        <v>6</v>
      </c>
      <c r="O21" s="585">
        <v>4</v>
      </c>
      <c r="P21" s="567"/>
      <c r="Q21" s="568"/>
      <c r="R21" s="569"/>
      <c r="S21" s="736"/>
      <c r="T21" s="315" t="s">
        <v>68</v>
      </c>
      <c r="U21" s="315" t="s">
        <v>68</v>
      </c>
      <c r="V21" s="738"/>
      <c r="W21" s="801"/>
      <c r="X21" s="315" t="s">
        <v>68</v>
      </c>
      <c r="Y21" s="965"/>
      <c r="Z21" s="971"/>
      <c r="AA21" s="975"/>
      <c r="AB21" s="1093">
        <v>6</v>
      </c>
      <c r="AC21" s="965">
        <v>6</v>
      </c>
      <c r="AD21" s="1280"/>
      <c r="AE21" s="1284"/>
      <c r="AF21" s="1265"/>
      <c r="AG21" s="1270"/>
      <c r="AH21" s="433"/>
      <c r="AI21" s="283"/>
      <c r="AJ21" s="282"/>
      <c r="AK21" s="280"/>
      <c r="AL21" s="433"/>
      <c r="AM21" s="507"/>
      <c r="AN21" s="284"/>
      <c r="AO21" s="1096"/>
      <c r="AP21" s="303"/>
      <c r="AQ21" s="303"/>
      <c r="AR21" s="303"/>
      <c r="AS21" s="303"/>
      <c r="AT21" s="303"/>
      <c r="AU21" s="303"/>
    </row>
    <row r="22" spans="1:47" s="59" customFormat="1" ht="15">
      <c r="A22" s="193" t="s">
        <v>679</v>
      </c>
      <c r="B22" s="29" t="s">
        <v>38</v>
      </c>
      <c r="C22" s="821" t="s">
        <v>5</v>
      </c>
      <c r="D22" s="197">
        <v>19</v>
      </c>
      <c r="E22" s="175">
        <f t="shared" si="0"/>
        <v>16</v>
      </c>
      <c r="F22" s="198">
        <f>G22+H22+J22+I22+K22+M22+N22</f>
        <v>16</v>
      </c>
      <c r="G22" s="199"/>
      <c r="H22" s="200"/>
      <c r="I22" s="201"/>
      <c r="J22" s="202"/>
      <c r="K22" s="222">
        <f t="shared" si="1"/>
        <v>0</v>
      </c>
      <c r="L22" s="137">
        <f t="shared" si="2"/>
        <v>0</v>
      </c>
      <c r="M22" s="533">
        <f t="shared" si="3"/>
        <v>8</v>
      </c>
      <c r="N22" s="223">
        <f t="shared" si="4"/>
        <v>8</v>
      </c>
      <c r="O22" s="585"/>
      <c r="P22" s="567"/>
      <c r="Q22" s="568"/>
      <c r="R22" s="569"/>
      <c r="S22" s="736"/>
      <c r="T22" s="315"/>
      <c r="U22" s="315"/>
      <c r="V22" s="738"/>
      <c r="W22" s="801"/>
      <c r="X22" s="315"/>
      <c r="Y22" s="965"/>
      <c r="Z22" s="971"/>
      <c r="AA22" s="975"/>
      <c r="AB22" s="1093">
        <v>8</v>
      </c>
      <c r="AC22" s="965">
        <v>8</v>
      </c>
      <c r="AD22" s="1280"/>
      <c r="AE22" s="1284"/>
      <c r="AF22" s="1265"/>
      <c r="AG22" s="1270"/>
      <c r="AH22" s="433"/>
      <c r="AI22" s="283"/>
      <c r="AJ22" s="282"/>
      <c r="AK22" s="280"/>
      <c r="AL22" s="433"/>
      <c r="AM22" s="507"/>
      <c r="AN22" s="284"/>
      <c r="AO22" s="1096"/>
      <c r="AP22" s="303"/>
      <c r="AQ22" s="303"/>
      <c r="AR22" s="303"/>
      <c r="AS22" s="303"/>
      <c r="AT22" s="303"/>
      <c r="AU22" s="303"/>
    </row>
    <row r="23" spans="1:47" s="59" customFormat="1" ht="15">
      <c r="A23" s="193" t="s">
        <v>439</v>
      </c>
      <c r="B23" s="29" t="s">
        <v>28</v>
      </c>
      <c r="C23" s="821" t="s">
        <v>536</v>
      </c>
      <c r="D23" s="197">
        <v>21</v>
      </c>
      <c r="E23" s="175">
        <f t="shared" si="0"/>
        <v>16</v>
      </c>
      <c r="F23" s="198">
        <f>G23+H23+J23+I23+K23+M23+N23</f>
        <v>12</v>
      </c>
      <c r="G23" s="199"/>
      <c r="H23" s="200"/>
      <c r="I23" s="201"/>
      <c r="J23" s="202"/>
      <c r="K23" s="222">
        <f t="shared" si="1"/>
        <v>0</v>
      </c>
      <c r="L23" s="137">
        <f t="shared" si="2"/>
        <v>4</v>
      </c>
      <c r="M23" s="533">
        <f t="shared" si="3"/>
        <v>0</v>
      </c>
      <c r="N23" s="223">
        <f t="shared" si="4"/>
        <v>12</v>
      </c>
      <c r="O23" s="585"/>
      <c r="P23" s="567"/>
      <c r="Q23" s="568"/>
      <c r="R23" s="569">
        <v>4</v>
      </c>
      <c r="S23" s="736">
        <v>12</v>
      </c>
      <c r="T23" s="315" t="s">
        <v>68</v>
      </c>
      <c r="U23" s="315" t="s">
        <v>68</v>
      </c>
      <c r="V23" s="738"/>
      <c r="W23" s="801"/>
      <c r="X23" s="315" t="s">
        <v>68</v>
      </c>
      <c r="Y23" s="965"/>
      <c r="Z23" s="971"/>
      <c r="AA23" s="975"/>
      <c r="AB23" s="1093"/>
      <c r="AC23" s="965"/>
      <c r="AD23" s="1280"/>
      <c r="AE23" s="1284"/>
      <c r="AF23" s="1265"/>
      <c r="AG23" s="1270"/>
      <c r="AH23" s="433"/>
      <c r="AI23" s="283"/>
      <c r="AJ23" s="282"/>
      <c r="AK23" s="280"/>
      <c r="AL23" s="433"/>
      <c r="AM23" s="507"/>
      <c r="AN23" s="284"/>
      <c r="AO23" s="1096"/>
      <c r="AP23" s="303"/>
      <c r="AQ23" s="303"/>
      <c r="AR23" s="303"/>
      <c r="AS23" s="303"/>
      <c r="AT23" s="303"/>
      <c r="AU23" s="303"/>
    </row>
    <row r="24" spans="1:47" s="59" customFormat="1" ht="15">
      <c r="A24" s="193" t="s">
        <v>667</v>
      </c>
      <c r="B24" s="29" t="s">
        <v>642</v>
      </c>
      <c r="C24" s="821" t="s">
        <v>17</v>
      </c>
      <c r="D24" s="197">
        <v>22</v>
      </c>
      <c r="E24" s="175">
        <f t="shared" si="0"/>
        <v>16</v>
      </c>
      <c r="F24" s="198">
        <f>G24+H24+J24+I24+K24+M24+N24</f>
        <v>8</v>
      </c>
      <c r="G24" s="199"/>
      <c r="H24" s="200"/>
      <c r="I24" s="201"/>
      <c r="J24" s="202"/>
      <c r="K24" s="222">
        <f t="shared" si="1"/>
        <v>6</v>
      </c>
      <c r="L24" s="137">
        <f t="shared" si="2"/>
        <v>8</v>
      </c>
      <c r="M24" s="533">
        <f t="shared" si="3"/>
        <v>2</v>
      </c>
      <c r="N24" s="223">
        <f t="shared" si="4"/>
        <v>0</v>
      </c>
      <c r="O24" s="585"/>
      <c r="P24" s="567"/>
      <c r="Q24" s="568"/>
      <c r="R24" s="569"/>
      <c r="S24" s="736"/>
      <c r="T24" s="315"/>
      <c r="U24" s="315"/>
      <c r="V24" s="738"/>
      <c r="W24" s="801"/>
      <c r="X24" s="315"/>
      <c r="Y24" s="965">
        <v>2</v>
      </c>
      <c r="Z24" s="971">
        <v>6</v>
      </c>
      <c r="AA24" s="975">
        <v>8</v>
      </c>
      <c r="AB24" s="1093"/>
      <c r="AC24" s="965"/>
      <c r="AD24" s="1280"/>
      <c r="AE24" s="1284"/>
      <c r="AF24" s="1265"/>
      <c r="AG24" s="1270"/>
      <c r="AH24" s="433"/>
      <c r="AI24" s="283"/>
      <c r="AJ24" s="282"/>
      <c r="AK24" s="280"/>
      <c r="AL24" s="433"/>
      <c r="AM24" s="507"/>
      <c r="AN24" s="284"/>
      <c r="AO24" s="1096"/>
      <c r="AP24" s="303"/>
      <c r="AQ24" s="303"/>
      <c r="AR24" s="303"/>
      <c r="AS24" s="303"/>
      <c r="AT24" s="303"/>
      <c r="AU24" s="303"/>
    </row>
    <row r="25" spans="1:47" s="59" customFormat="1" ht="15">
      <c r="A25" s="193" t="s">
        <v>302</v>
      </c>
      <c r="B25" s="29" t="s">
        <v>487</v>
      </c>
      <c r="C25" s="537" t="s">
        <v>62</v>
      </c>
      <c r="D25" s="197">
        <v>23</v>
      </c>
      <c r="E25" s="175">
        <f t="shared" si="0"/>
        <v>15</v>
      </c>
      <c r="F25" s="198">
        <f>G25+I25+K25+M25+15</f>
        <v>15</v>
      </c>
      <c r="G25" s="199"/>
      <c r="H25" s="203"/>
      <c r="I25" s="201"/>
      <c r="J25" s="203"/>
      <c r="K25" s="222">
        <f t="shared" si="1"/>
        <v>0</v>
      </c>
      <c r="L25" s="137">
        <f t="shared" si="2"/>
        <v>0</v>
      </c>
      <c r="M25" s="533">
        <f t="shared" si="3"/>
        <v>0</v>
      </c>
      <c r="N25" s="186">
        <f t="shared" si="4"/>
        <v>15</v>
      </c>
      <c r="O25" s="585"/>
      <c r="P25" s="567"/>
      <c r="Q25" s="568"/>
      <c r="R25" s="569"/>
      <c r="S25" s="736"/>
      <c r="T25" s="315"/>
      <c r="U25" s="315"/>
      <c r="V25" s="738"/>
      <c r="W25" s="801"/>
      <c r="X25" s="315"/>
      <c r="Y25" s="965"/>
      <c r="Z25" s="971"/>
      <c r="AA25" s="975"/>
      <c r="AB25" s="1094">
        <v>15</v>
      </c>
      <c r="AC25" s="965"/>
      <c r="AD25" s="1280"/>
      <c r="AE25" s="1285"/>
      <c r="AF25" s="1266"/>
      <c r="AG25" s="1271"/>
      <c r="AH25" s="432"/>
      <c r="AI25" s="279"/>
      <c r="AJ25" s="278"/>
      <c r="AK25" s="280"/>
      <c r="AL25" s="432"/>
      <c r="AM25" s="287"/>
      <c r="AN25" s="281"/>
      <c r="AO25" s="1099"/>
      <c r="AP25" s="303"/>
      <c r="AQ25" s="303"/>
      <c r="AR25" s="303"/>
      <c r="AS25" s="303"/>
      <c r="AT25" s="303"/>
      <c r="AU25" s="303"/>
    </row>
    <row r="26" spans="1:47" s="59" customFormat="1" ht="15">
      <c r="A26" s="193" t="s">
        <v>457</v>
      </c>
      <c r="B26" s="29" t="s">
        <v>543</v>
      </c>
      <c r="C26" s="537" t="s">
        <v>54</v>
      </c>
      <c r="D26" s="197">
        <v>24</v>
      </c>
      <c r="E26" s="175">
        <f t="shared" si="0"/>
        <v>14</v>
      </c>
      <c r="F26" s="198">
        <f aca="true" t="shared" si="5" ref="F26:F46">G26+H26+J26+I26+K26+M26+N26</f>
        <v>14</v>
      </c>
      <c r="G26" s="199"/>
      <c r="H26" s="200"/>
      <c r="I26" s="201"/>
      <c r="J26" s="202"/>
      <c r="K26" s="222">
        <f t="shared" si="1"/>
        <v>0</v>
      </c>
      <c r="L26" s="137">
        <f t="shared" si="2"/>
        <v>0</v>
      </c>
      <c r="M26" s="533">
        <f t="shared" si="3"/>
        <v>8</v>
      </c>
      <c r="N26" s="223">
        <f t="shared" si="4"/>
        <v>6</v>
      </c>
      <c r="O26" s="585"/>
      <c r="P26" s="567"/>
      <c r="Q26" s="568"/>
      <c r="R26" s="569"/>
      <c r="S26" s="736">
        <v>6</v>
      </c>
      <c r="T26" s="315" t="s">
        <v>68</v>
      </c>
      <c r="U26" s="315" t="s">
        <v>68</v>
      </c>
      <c r="V26" s="738"/>
      <c r="W26" s="801">
        <v>8</v>
      </c>
      <c r="X26" s="315" t="s">
        <v>68</v>
      </c>
      <c r="Y26" s="965"/>
      <c r="Z26" s="971"/>
      <c r="AA26" s="975"/>
      <c r="AB26" s="1094"/>
      <c r="AC26" s="965"/>
      <c r="AD26" s="1280"/>
      <c r="AE26" s="1285"/>
      <c r="AF26" s="1266"/>
      <c r="AG26" s="1271"/>
      <c r="AH26" s="432"/>
      <c r="AI26" s="279"/>
      <c r="AJ26" s="278"/>
      <c r="AK26" s="280"/>
      <c r="AL26" s="432"/>
      <c r="AM26" s="287"/>
      <c r="AN26" s="281"/>
      <c r="AO26" s="1099"/>
      <c r="AP26" s="303"/>
      <c r="AQ26" s="303"/>
      <c r="AR26" s="303"/>
      <c r="AS26" s="303"/>
      <c r="AT26" s="303"/>
      <c r="AU26" s="303"/>
    </row>
    <row r="27" spans="1:47" s="59" customFormat="1" ht="15">
      <c r="A27" s="193" t="s">
        <v>735</v>
      </c>
      <c r="B27" s="29" t="s">
        <v>154</v>
      </c>
      <c r="C27" s="537" t="s">
        <v>703</v>
      </c>
      <c r="D27" s="197">
        <v>25</v>
      </c>
      <c r="E27" s="175">
        <f t="shared" si="0"/>
        <v>12</v>
      </c>
      <c r="F27" s="198">
        <f t="shared" si="5"/>
        <v>12</v>
      </c>
      <c r="G27" s="199"/>
      <c r="H27" s="200"/>
      <c r="I27" s="201"/>
      <c r="J27" s="202"/>
      <c r="K27" s="222">
        <f t="shared" si="1"/>
        <v>0</v>
      </c>
      <c r="L27" s="137">
        <f t="shared" si="2"/>
        <v>0</v>
      </c>
      <c r="M27" s="533">
        <f t="shared" si="3"/>
        <v>0</v>
      </c>
      <c r="N27" s="223">
        <f t="shared" si="4"/>
        <v>12</v>
      </c>
      <c r="O27" s="585"/>
      <c r="P27" s="567"/>
      <c r="Q27" s="568"/>
      <c r="R27" s="569"/>
      <c r="S27" s="736"/>
      <c r="T27" s="315"/>
      <c r="U27" s="315"/>
      <c r="V27" s="738"/>
      <c r="W27" s="801"/>
      <c r="X27" s="315"/>
      <c r="Y27" s="965"/>
      <c r="Z27" s="971"/>
      <c r="AA27" s="975"/>
      <c r="AB27" s="1093"/>
      <c r="AC27" s="965"/>
      <c r="AD27" s="1280">
        <v>12</v>
      </c>
      <c r="AE27" s="1284"/>
      <c r="AF27" s="1265"/>
      <c r="AG27" s="1270"/>
      <c r="AH27" s="433"/>
      <c r="AI27" s="283"/>
      <c r="AJ27" s="282"/>
      <c r="AK27" s="280"/>
      <c r="AL27" s="433"/>
      <c r="AM27" s="507"/>
      <c r="AN27" s="284"/>
      <c r="AO27" s="1096"/>
      <c r="AP27" s="303"/>
      <c r="AQ27" s="303"/>
      <c r="AR27" s="303"/>
      <c r="AS27" s="303"/>
      <c r="AT27" s="303"/>
      <c r="AU27" s="303"/>
    </row>
    <row r="28" spans="1:47" s="59" customFormat="1" ht="15">
      <c r="A28" s="193" t="s">
        <v>670</v>
      </c>
      <c r="B28" s="29" t="s">
        <v>671</v>
      </c>
      <c r="C28" s="385" t="s">
        <v>63</v>
      </c>
      <c r="D28" s="197">
        <v>26</v>
      </c>
      <c r="E28" s="175">
        <f t="shared" si="0"/>
        <v>12</v>
      </c>
      <c r="F28" s="198">
        <f t="shared" si="5"/>
        <v>12</v>
      </c>
      <c r="G28" s="199"/>
      <c r="H28" s="200"/>
      <c r="I28" s="201"/>
      <c r="J28" s="202"/>
      <c r="K28" s="222">
        <f t="shared" si="1"/>
        <v>12</v>
      </c>
      <c r="L28" s="137">
        <f t="shared" si="2"/>
        <v>0</v>
      </c>
      <c r="M28" s="533">
        <f t="shared" si="3"/>
        <v>0</v>
      </c>
      <c r="N28" s="223">
        <f t="shared" si="4"/>
        <v>0</v>
      </c>
      <c r="O28" s="585"/>
      <c r="P28" s="567"/>
      <c r="Q28" s="568"/>
      <c r="R28" s="569"/>
      <c r="S28" s="736"/>
      <c r="T28" s="315"/>
      <c r="U28" s="315"/>
      <c r="V28" s="738"/>
      <c r="W28" s="801"/>
      <c r="X28" s="315"/>
      <c r="Y28" s="965"/>
      <c r="Z28" s="971">
        <v>12</v>
      </c>
      <c r="AA28" s="975"/>
      <c r="AB28" s="1093"/>
      <c r="AC28" s="965"/>
      <c r="AD28" s="1280"/>
      <c r="AE28" s="1284"/>
      <c r="AF28" s="1265"/>
      <c r="AG28" s="1270"/>
      <c r="AH28" s="433"/>
      <c r="AI28" s="283"/>
      <c r="AJ28" s="282"/>
      <c r="AK28" s="280"/>
      <c r="AL28" s="433"/>
      <c r="AM28" s="507"/>
      <c r="AN28" s="284"/>
      <c r="AO28" s="1096"/>
      <c r="AP28" s="303"/>
      <c r="AQ28" s="303"/>
      <c r="AR28" s="303"/>
      <c r="AS28" s="303"/>
      <c r="AT28" s="303"/>
      <c r="AU28" s="303"/>
    </row>
    <row r="29" spans="1:47" s="59" customFormat="1" ht="15">
      <c r="A29" s="193" t="s">
        <v>726</v>
      </c>
      <c r="B29" s="29" t="s">
        <v>615</v>
      </c>
      <c r="C29" s="821" t="s">
        <v>16</v>
      </c>
      <c r="D29" s="197">
        <v>27</v>
      </c>
      <c r="E29" s="175">
        <f t="shared" si="0"/>
        <v>10</v>
      </c>
      <c r="F29" s="198">
        <f t="shared" si="5"/>
        <v>10</v>
      </c>
      <c r="G29" s="199"/>
      <c r="H29" s="200"/>
      <c r="I29" s="201"/>
      <c r="J29" s="202"/>
      <c r="K29" s="222">
        <f t="shared" si="1"/>
        <v>10</v>
      </c>
      <c r="L29" s="137">
        <f t="shared" si="2"/>
        <v>0</v>
      </c>
      <c r="M29" s="533">
        <f t="shared" si="3"/>
        <v>0</v>
      </c>
      <c r="N29" s="223">
        <f t="shared" si="4"/>
        <v>0</v>
      </c>
      <c r="O29" s="585"/>
      <c r="P29" s="567"/>
      <c r="Q29" s="568"/>
      <c r="R29" s="569"/>
      <c r="S29" s="736"/>
      <c r="T29" s="315"/>
      <c r="U29" s="315"/>
      <c r="V29" s="738"/>
      <c r="W29" s="801"/>
      <c r="X29" s="315"/>
      <c r="Y29" s="965"/>
      <c r="Z29" s="971"/>
      <c r="AA29" s="975"/>
      <c r="AB29" s="1093"/>
      <c r="AC29" s="965"/>
      <c r="AD29" s="1280"/>
      <c r="AE29" s="1284"/>
      <c r="AF29" s="1265">
        <v>10</v>
      </c>
      <c r="AG29" s="1270"/>
      <c r="AH29" s="433"/>
      <c r="AI29" s="283"/>
      <c r="AJ29" s="282"/>
      <c r="AK29" s="280"/>
      <c r="AL29" s="433"/>
      <c r="AM29" s="507"/>
      <c r="AN29" s="284"/>
      <c r="AO29" s="1096"/>
      <c r="AP29" s="303"/>
      <c r="AQ29" s="303"/>
      <c r="AR29" s="303"/>
      <c r="AS29" s="303"/>
      <c r="AT29" s="303"/>
      <c r="AU29" s="303"/>
    </row>
    <row r="30" spans="1:47" s="59" customFormat="1" ht="15">
      <c r="A30" s="193" t="s">
        <v>640</v>
      </c>
      <c r="B30" s="29" t="s">
        <v>144</v>
      </c>
      <c r="C30" s="821" t="s">
        <v>537</v>
      </c>
      <c r="D30" s="197">
        <v>28</v>
      </c>
      <c r="E30" s="175">
        <f t="shared" si="0"/>
        <v>8</v>
      </c>
      <c r="F30" s="198">
        <f t="shared" si="5"/>
        <v>6</v>
      </c>
      <c r="G30" s="199"/>
      <c r="H30" s="200"/>
      <c r="I30" s="201"/>
      <c r="J30" s="202"/>
      <c r="K30" s="222">
        <f t="shared" si="1"/>
        <v>0</v>
      </c>
      <c r="L30" s="137">
        <f t="shared" si="2"/>
        <v>2</v>
      </c>
      <c r="M30" s="533">
        <f t="shared" si="3"/>
        <v>6</v>
      </c>
      <c r="N30" s="223">
        <f t="shared" si="4"/>
        <v>0</v>
      </c>
      <c r="O30" s="585"/>
      <c r="P30" s="567"/>
      <c r="Q30" s="568"/>
      <c r="R30" s="569"/>
      <c r="S30" s="736"/>
      <c r="T30" s="315"/>
      <c r="U30" s="315"/>
      <c r="V30" s="738"/>
      <c r="W30" s="801"/>
      <c r="X30" s="315"/>
      <c r="Y30" s="965">
        <v>6</v>
      </c>
      <c r="Z30" s="971"/>
      <c r="AA30" s="975">
        <v>2</v>
      </c>
      <c r="AB30" s="1093"/>
      <c r="AC30" s="965"/>
      <c r="AD30" s="1280"/>
      <c r="AE30" s="1284"/>
      <c r="AF30" s="1265"/>
      <c r="AG30" s="1270"/>
      <c r="AH30" s="433"/>
      <c r="AI30" s="283"/>
      <c r="AJ30" s="282"/>
      <c r="AK30" s="280"/>
      <c r="AL30" s="433"/>
      <c r="AM30" s="507"/>
      <c r="AN30" s="284"/>
      <c r="AO30" s="1096"/>
      <c r="AP30" s="303"/>
      <c r="AQ30" s="303"/>
      <c r="AR30" s="303"/>
      <c r="AS30" s="303"/>
      <c r="AT30" s="303"/>
      <c r="AU30" s="303"/>
    </row>
    <row r="31" spans="1:47" s="59" customFormat="1" ht="15">
      <c r="A31" s="193" t="s">
        <v>285</v>
      </c>
      <c r="B31" s="29" t="s">
        <v>12</v>
      </c>
      <c r="C31" s="194" t="s">
        <v>41</v>
      </c>
      <c r="D31" s="197">
        <v>29</v>
      </c>
      <c r="E31" s="175">
        <f t="shared" si="0"/>
        <v>6</v>
      </c>
      <c r="F31" s="198">
        <f t="shared" si="5"/>
        <v>26</v>
      </c>
      <c r="G31" s="199"/>
      <c r="H31" s="200"/>
      <c r="I31" s="201">
        <v>12</v>
      </c>
      <c r="J31" s="202">
        <v>8</v>
      </c>
      <c r="K31" s="222">
        <f t="shared" si="1"/>
        <v>0</v>
      </c>
      <c r="L31" s="137">
        <f t="shared" si="2"/>
        <v>0</v>
      </c>
      <c r="M31" s="533">
        <f t="shared" si="3"/>
        <v>0</v>
      </c>
      <c r="N31" s="223">
        <f t="shared" si="4"/>
        <v>6</v>
      </c>
      <c r="O31" s="585"/>
      <c r="P31" s="567"/>
      <c r="Q31" s="568"/>
      <c r="R31" s="569"/>
      <c r="S31" s="736"/>
      <c r="T31" s="315" t="s">
        <v>68</v>
      </c>
      <c r="U31" s="315" t="s">
        <v>68</v>
      </c>
      <c r="V31" s="738">
        <v>6</v>
      </c>
      <c r="W31" s="801"/>
      <c r="X31" s="315" t="s">
        <v>68</v>
      </c>
      <c r="Y31" s="965"/>
      <c r="Z31" s="971"/>
      <c r="AA31" s="975"/>
      <c r="AB31" s="1093"/>
      <c r="AC31" s="965"/>
      <c r="AD31" s="1280"/>
      <c r="AE31" s="1284"/>
      <c r="AF31" s="1265"/>
      <c r="AG31" s="1270"/>
      <c r="AH31" s="433"/>
      <c r="AI31" s="283"/>
      <c r="AJ31" s="282"/>
      <c r="AK31" s="280"/>
      <c r="AL31" s="433"/>
      <c r="AM31" s="507"/>
      <c r="AN31" s="284"/>
      <c r="AO31" s="1096"/>
      <c r="AP31" s="303"/>
      <c r="AQ31" s="303"/>
      <c r="AR31" s="303"/>
      <c r="AS31" s="303"/>
      <c r="AT31" s="303"/>
      <c r="AU31" s="303"/>
    </row>
    <row r="32" spans="1:47" s="59" customFormat="1" ht="15">
      <c r="A32" s="193" t="s">
        <v>747</v>
      </c>
      <c r="B32" s="29" t="s">
        <v>38</v>
      </c>
      <c r="C32" s="194" t="s">
        <v>54</v>
      </c>
      <c r="D32" s="197">
        <v>30</v>
      </c>
      <c r="E32" s="175">
        <f t="shared" si="0"/>
        <v>6</v>
      </c>
      <c r="F32" s="198">
        <f t="shared" si="5"/>
        <v>6</v>
      </c>
      <c r="G32" s="199"/>
      <c r="H32" s="200"/>
      <c r="I32" s="201"/>
      <c r="J32" s="202"/>
      <c r="K32" s="222">
        <f t="shared" si="1"/>
        <v>0</v>
      </c>
      <c r="L32" s="137">
        <f t="shared" si="2"/>
        <v>0</v>
      </c>
      <c r="M32" s="533">
        <f t="shared" si="3"/>
        <v>6</v>
      </c>
      <c r="N32" s="223">
        <f t="shared" si="4"/>
        <v>0</v>
      </c>
      <c r="O32" s="585"/>
      <c r="P32" s="567"/>
      <c r="Q32" s="568"/>
      <c r="R32" s="569"/>
      <c r="S32" s="736"/>
      <c r="T32" s="315"/>
      <c r="U32" s="315"/>
      <c r="V32" s="738"/>
      <c r="W32" s="801"/>
      <c r="X32" s="315"/>
      <c r="Y32" s="965"/>
      <c r="Z32" s="971"/>
      <c r="AA32" s="975"/>
      <c r="AB32" s="1094"/>
      <c r="AC32" s="965"/>
      <c r="AD32" s="1280"/>
      <c r="AE32" s="1285">
        <v>6</v>
      </c>
      <c r="AF32" s="1266"/>
      <c r="AG32" s="1271"/>
      <c r="AH32" s="432"/>
      <c r="AI32" s="279"/>
      <c r="AJ32" s="278"/>
      <c r="AK32" s="280"/>
      <c r="AL32" s="432"/>
      <c r="AM32" s="287"/>
      <c r="AN32" s="281"/>
      <c r="AO32" s="1099"/>
      <c r="AP32" s="303"/>
      <c r="AQ32" s="303"/>
      <c r="AR32" s="303"/>
      <c r="AS32" s="303"/>
      <c r="AT32" s="303"/>
      <c r="AU32" s="303"/>
    </row>
    <row r="33" spans="1:47" s="59" customFormat="1" ht="15">
      <c r="A33" s="729" t="s">
        <v>437</v>
      </c>
      <c r="B33" s="730" t="s">
        <v>438</v>
      </c>
      <c r="C33" s="731" t="s">
        <v>53</v>
      </c>
      <c r="D33" s="197">
        <v>31</v>
      </c>
      <c r="E33" s="175">
        <f t="shared" si="0"/>
        <v>6</v>
      </c>
      <c r="F33" s="198">
        <f t="shared" si="5"/>
        <v>0</v>
      </c>
      <c r="G33" s="199"/>
      <c r="H33" s="200"/>
      <c r="I33" s="201"/>
      <c r="J33" s="202"/>
      <c r="K33" s="222">
        <f t="shared" si="1"/>
        <v>0</v>
      </c>
      <c r="L33" s="137">
        <f t="shared" si="2"/>
        <v>6</v>
      </c>
      <c r="M33" s="533">
        <f t="shared" si="3"/>
        <v>0</v>
      </c>
      <c r="N33" s="223">
        <f t="shared" si="4"/>
        <v>0</v>
      </c>
      <c r="O33" s="585"/>
      <c r="P33" s="567"/>
      <c r="Q33" s="568"/>
      <c r="R33" s="569">
        <v>6</v>
      </c>
      <c r="S33" s="736"/>
      <c r="T33" s="315" t="s">
        <v>68</v>
      </c>
      <c r="U33" s="315" t="s">
        <v>68</v>
      </c>
      <c r="V33" s="738"/>
      <c r="W33" s="801"/>
      <c r="X33" s="315" t="s">
        <v>68</v>
      </c>
      <c r="Y33" s="965"/>
      <c r="Z33" s="971"/>
      <c r="AA33" s="975"/>
      <c r="AB33" s="1093"/>
      <c r="AC33" s="965"/>
      <c r="AD33" s="1280"/>
      <c r="AE33" s="1284"/>
      <c r="AF33" s="1265"/>
      <c r="AG33" s="1270"/>
      <c r="AH33" s="433"/>
      <c r="AI33" s="283"/>
      <c r="AJ33" s="282"/>
      <c r="AK33" s="280"/>
      <c r="AL33" s="433"/>
      <c r="AM33" s="507"/>
      <c r="AN33" s="284"/>
      <c r="AO33" s="1096"/>
      <c r="AP33" s="303"/>
      <c r="AQ33" s="303"/>
      <c r="AR33" s="303"/>
      <c r="AS33" s="303"/>
      <c r="AT33" s="303"/>
      <c r="AU33" s="303"/>
    </row>
    <row r="34" spans="1:47" s="59" customFormat="1" ht="15">
      <c r="A34" s="193" t="s">
        <v>289</v>
      </c>
      <c r="B34" s="29" t="s">
        <v>736</v>
      </c>
      <c r="C34" s="385" t="s">
        <v>41</v>
      </c>
      <c r="D34" s="197">
        <v>32</v>
      </c>
      <c r="E34" s="175">
        <f t="shared" si="0"/>
        <v>4</v>
      </c>
      <c r="F34" s="198">
        <f t="shared" si="5"/>
        <v>4</v>
      </c>
      <c r="G34" s="199"/>
      <c r="H34" s="200"/>
      <c r="I34" s="201"/>
      <c r="J34" s="202"/>
      <c r="K34" s="222">
        <f t="shared" si="1"/>
        <v>0</v>
      </c>
      <c r="L34" s="137">
        <f t="shared" si="2"/>
        <v>0</v>
      </c>
      <c r="M34" s="533">
        <f t="shared" si="3"/>
        <v>0</v>
      </c>
      <c r="N34" s="223">
        <f t="shared" si="4"/>
        <v>4</v>
      </c>
      <c r="O34" s="585"/>
      <c r="P34" s="567"/>
      <c r="Q34" s="568"/>
      <c r="R34" s="569"/>
      <c r="S34" s="736"/>
      <c r="T34" s="315"/>
      <c r="U34" s="315"/>
      <c r="V34" s="738"/>
      <c r="W34" s="801"/>
      <c r="X34" s="315"/>
      <c r="Y34" s="965"/>
      <c r="Z34" s="971"/>
      <c r="AA34" s="975"/>
      <c r="AB34" s="1093"/>
      <c r="AC34" s="965"/>
      <c r="AD34" s="1280">
        <v>4</v>
      </c>
      <c r="AE34" s="1284"/>
      <c r="AF34" s="1265"/>
      <c r="AG34" s="1270"/>
      <c r="AH34" s="433"/>
      <c r="AI34" s="283"/>
      <c r="AJ34" s="282"/>
      <c r="AK34" s="280"/>
      <c r="AL34" s="433"/>
      <c r="AM34" s="507"/>
      <c r="AN34" s="284"/>
      <c r="AO34" s="1096"/>
      <c r="AP34" s="303"/>
      <c r="AQ34" s="303"/>
      <c r="AR34" s="303"/>
      <c r="AS34" s="303"/>
      <c r="AT34" s="303"/>
      <c r="AU34" s="303"/>
    </row>
    <row r="35" spans="1:47" s="59" customFormat="1" ht="15">
      <c r="A35" s="193" t="s">
        <v>680</v>
      </c>
      <c r="B35" s="29" t="s">
        <v>681</v>
      </c>
      <c r="C35" s="821" t="s">
        <v>15</v>
      </c>
      <c r="D35" s="197">
        <v>32</v>
      </c>
      <c r="E35" s="175">
        <f aca="true" t="shared" si="6" ref="E35:E67">K35+L35+M35+N35</f>
        <v>4</v>
      </c>
      <c r="F35" s="198">
        <f t="shared" si="5"/>
        <v>4</v>
      </c>
      <c r="G35" s="199"/>
      <c r="H35" s="200"/>
      <c r="I35" s="201"/>
      <c r="J35" s="202"/>
      <c r="K35" s="222">
        <f aca="true" t="shared" si="7" ref="K35:K67">P35+Z35+AF35+AI35+AM35+AO35</f>
        <v>0</v>
      </c>
      <c r="L35" s="137">
        <f aca="true" t="shared" si="8" ref="L35:L67">R35+AA35+AG35+AK35</f>
        <v>0</v>
      </c>
      <c r="M35" s="533">
        <f aca="true" t="shared" si="9" ref="M35:M67">O35+W35+Y35+AC35+AE35+AJ35+AN35</f>
        <v>0</v>
      </c>
      <c r="N35" s="223">
        <f aca="true" t="shared" si="10" ref="N35:N67">Q35+S35+V35+AD35+AH35+AL35+AB35</f>
        <v>4</v>
      </c>
      <c r="O35" s="585"/>
      <c r="P35" s="567"/>
      <c r="Q35" s="568"/>
      <c r="R35" s="569"/>
      <c r="S35" s="736"/>
      <c r="T35" s="315"/>
      <c r="U35" s="315"/>
      <c r="V35" s="738"/>
      <c r="W35" s="801"/>
      <c r="X35" s="315"/>
      <c r="Y35" s="965"/>
      <c r="Z35" s="971"/>
      <c r="AA35" s="975"/>
      <c r="AB35" s="1093">
        <v>4</v>
      </c>
      <c r="AC35" s="965"/>
      <c r="AD35" s="1280"/>
      <c r="AE35" s="1284"/>
      <c r="AF35" s="1265"/>
      <c r="AG35" s="1270"/>
      <c r="AH35" s="433"/>
      <c r="AI35" s="283"/>
      <c r="AJ35" s="282"/>
      <c r="AK35" s="280"/>
      <c r="AL35" s="433"/>
      <c r="AM35" s="507"/>
      <c r="AN35" s="284"/>
      <c r="AO35" s="1096"/>
      <c r="AP35" s="303"/>
      <c r="AQ35" s="303"/>
      <c r="AR35" s="303"/>
      <c r="AS35" s="303"/>
      <c r="AT35" s="303"/>
      <c r="AU35" s="303"/>
    </row>
    <row r="36" spans="1:47" s="59" customFormat="1" ht="15">
      <c r="A36" s="193" t="s">
        <v>286</v>
      </c>
      <c r="B36" s="29" t="s">
        <v>36</v>
      </c>
      <c r="C36" s="537" t="s">
        <v>447</v>
      </c>
      <c r="D36" s="197">
        <v>34</v>
      </c>
      <c r="E36" s="175">
        <f t="shared" si="6"/>
        <v>2</v>
      </c>
      <c r="F36" s="198">
        <f t="shared" si="5"/>
        <v>20</v>
      </c>
      <c r="G36" s="199"/>
      <c r="H36" s="200"/>
      <c r="I36" s="201">
        <v>10</v>
      </c>
      <c r="J36" s="202">
        <v>8</v>
      </c>
      <c r="K36" s="222">
        <f t="shared" si="7"/>
        <v>2</v>
      </c>
      <c r="L36" s="137">
        <f t="shared" si="8"/>
        <v>0</v>
      </c>
      <c r="M36" s="533">
        <f t="shared" si="9"/>
        <v>0</v>
      </c>
      <c r="N36" s="223">
        <f t="shared" si="10"/>
        <v>0</v>
      </c>
      <c r="O36" s="585"/>
      <c r="P36" s="567">
        <v>2</v>
      </c>
      <c r="Q36" s="568"/>
      <c r="R36" s="569"/>
      <c r="S36" s="736"/>
      <c r="T36" s="315" t="s">
        <v>68</v>
      </c>
      <c r="U36" s="315" t="s">
        <v>68</v>
      </c>
      <c r="V36" s="738"/>
      <c r="W36" s="801"/>
      <c r="X36" s="315" t="s">
        <v>68</v>
      </c>
      <c r="Y36" s="965"/>
      <c r="Z36" s="971"/>
      <c r="AA36" s="975"/>
      <c r="AB36" s="1094"/>
      <c r="AC36" s="965"/>
      <c r="AD36" s="1280"/>
      <c r="AE36" s="1285"/>
      <c r="AF36" s="1266"/>
      <c r="AG36" s="1271"/>
      <c r="AH36" s="432"/>
      <c r="AI36" s="279"/>
      <c r="AJ36" s="278"/>
      <c r="AK36" s="280"/>
      <c r="AL36" s="432"/>
      <c r="AM36" s="287"/>
      <c r="AN36" s="281"/>
      <c r="AO36" s="1099"/>
      <c r="AP36" s="303"/>
      <c r="AQ36" s="303"/>
      <c r="AR36" s="303"/>
      <c r="AS36" s="303"/>
      <c r="AT36" s="303"/>
      <c r="AU36" s="303"/>
    </row>
    <row r="37" spans="1:47" s="59" customFormat="1" ht="15">
      <c r="A37" s="193" t="s">
        <v>294</v>
      </c>
      <c r="B37" s="29" t="s">
        <v>66</v>
      </c>
      <c r="C37" s="537" t="s">
        <v>53</v>
      </c>
      <c r="D37" s="197">
        <v>35</v>
      </c>
      <c r="E37" s="175">
        <f t="shared" si="6"/>
        <v>2</v>
      </c>
      <c r="F37" s="198">
        <f t="shared" si="5"/>
        <v>12</v>
      </c>
      <c r="G37" s="199"/>
      <c r="H37" s="200"/>
      <c r="I37" s="201">
        <v>8</v>
      </c>
      <c r="J37" s="202">
        <v>2</v>
      </c>
      <c r="K37" s="222">
        <f t="shared" si="7"/>
        <v>0</v>
      </c>
      <c r="L37" s="137">
        <f t="shared" si="8"/>
        <v>0</v>
      </c>
      <c r="M37" s="533">
        <f t="shared" si="9"/>
        <v>0</v>
      </c>
      <c r="N37" s="223">
        <f t="shared" si="10"/>
        <v>2</v>
      </c>
      <c r="O37" s="585"/>
      <c r="P37" s="567"/>
      <c r="Q37" s="568">
        <v>2</v>
      </c>
      <c r="R37" s="569"/>
      <c r="S37" s="736"/>
      <c r="T37" s="315" t="s">
        <v>68</v>
      </c>
      <c r="U37" s="315" t="s">
        <v>68</v>
      </c>
      <c r="V37" s="738"/>
      <c r="W37" s="801"/>
      <c r="X37" s="315" t="s">
        <v>68</v>
      </c>
      <c r="Y37" s="965"/>
      <c r="Z37" s="971"/>
      <c r="AA37" s="975"/>
      <c r="AB37" s="1093"/>
      <c r="AC37" s="965"/>
      <c r="AD37" s="1280"/>
      <c r="AE37" s="1284"/>
      <c r="AF37" s="1265"/>
      <c r="AG37" s="1270"/>
      <c r="AH37" s="433"/>
      <c r="AI37" s="283"/>
      <c r="AJ37" s="282"/>
      <c r="AK37" s="280"/>
      <c r="AL37" s="433"/>
      <c r="AM37" s="507"/>
      <c r="AN37" s="284"/>
      <c r="AO37" s="1096"/>
      <c r="AP37" s="303"/>
      <c r="AQ37" s="303"/>
      <c r="AR37" s="303"/>
      <c r="AS37" s="303"/>
      <c r="AT37" s="303"/>
      <c r="AU37" s="303"/>
    </row>
    <row r="38" spans="1:47" s="59" customFormat="1" ht="15">
      <c r="A38" s="193" t="s">
        <v>309</v>
      </c>
      <c r="B38" s="29" t="s">
        <v>233</v>
      </c>
      <c r="C38" s="194" t="s">
        <v>62</v>
      </c>
      <c r="D38" s="197">
        <v>36</v>
      </c>
      <c r="E38" s="175">
        <f t="shared" si="6"/>
        <v>2</v>
      </c>
      <c r="F38" s="198">
        <f t="shared" si="5"/>
        <v>9</v>
      </c>
      <c r="G38" s="199"/>
      <c r="H38" s="200"/>
      <c r="I38" s="201">
        <v>1</v>
      </c>
      <c r="J38" s="202">
        <v>6</v>
      </c>
      <c r="K38" s="222">
        <f t="shared" si="7"/>
        <v>0</v>
      </c>
      <c r="L38" s="137">
        <f t="shared" si="8"/>
        <v>0</v>
      </c>
      <c r="M38" s="533">
        <f t="shared" si="9"/>
        <v>0</v>
      </c>
      <c r="N38" s="223">
        <f t="shared" si="10"/>
        <v>2</v>
      </c>
      <c r="O38" s="585"/>
      <c r="P38" s="567"/>
      <c r="Q38" s="568"/>
      <c r="R38" s="569"/>
      <c r="S38" s="736"/>
      <c r="T38" s="315" t="s">
        <v>68</v>
      </c>
      <c r="U38" s="315" t="s">
        <v>68</v>
      </c>
      <c r="V38" s="738"/>
      <c r="W38" s="801"/>
      <c r="X38" s="315" t="s">
        <v>68</v>
      </c>
      <c r="Y38" s="965"/>
      <c r="Z38" s="971"/>
      <c r="AA38" s="975"/>
      <c r="AB38" s="1094">
        <v>2</v>
      </c>
      <c r="AC38" s="965"/>
      <c r="AD38" s="1280"/>
      <c r="AE38" s="1285"/>
      <c r="AF38" s="1266"/>
      <c r="AG38" s="1271"/>
      <c r="AH38" s="432"/>
      <c r="AI38" s="279"/>
      <c r="AJ38" s="278"/>
      <c r="AK38" s="280"/>
      <c r="AL38" s="432"/>
      <c r="AM38" s="287"/>
      <c r="AN38" s="281"/>
      <c r="AO38" s="1099"/>
      <c r="AP38" s="303"/>
      <c r="AQ38" s="303"/>
      <c r="AR38" s="303"/>
      <c r="AS38" s="303"/>
      <c r="AT38" s="303"/>
      <c r="AU38" s="303"/>
    </row>
    <row r="39" spans="1:47" s="59" customFormat="1" ht="15">
      <c r="A39" s="193" t="s">
        <v>748</v>
      </c>
      <c r="B39" s="29" t="s">
        <v>749</v>
      </c>
      <c r="C39" s="194" t="s">
        <v>51</v>
      </c>
      <c r="D39" s="197">
        <v>37</v>
      </c>
      <c r="E39" s="175">
        <f t="shared" si="6"/>
        <v>2</v>
      </c>
      <c r="F39" s="198">
        <f t="shared" si="5"/>
        <v>2</v>
      </c>
      <c r="G39" s="199"/>
      <c r="H39" s="200"/>
      <c r="I39" s="201"/>
      <c r="J39" s="202"/>
      <c r="K39" s="222">
        <f t="shared" si="7"/>
        <v>0</v>
      </c>
      <c r="L39" s="137">
        <f t="shared" si="8"/>
        <v>0</v>
      </c>
      <c r="M39" s="533">
        <f t="shared" si="9"/>
        <v>2</v>
      </c>
      <c r="N39" s="223">
        <f t="shared" si="10"/>
        <v>0</v>
      </c>
      <c r="O39" s="585"/>
      <c r="P39" s="567"/>
      <c r="Q39" s="568"/>
      <c r="R39" s="569"/>
      <c r="S39" s="736"/>
      <c r="T39" s="315"/>
      <c r="U39" s="315"/>
      <c r="V39" s="738"/>
      <c r="W39" s="801"/>
      <c r="X39" s="315"/>
      <c r="Y39" s="965"/>
      <c r="Z39" s="971"/>
      <c r="AA39" s="975"/>
      <c r="AB39" s="1094"/>
      <c r="AC39" s="965"/>
      <c r="AD39" s="1280"/>
      <c r="AE39" s="1285">
        <v>2</v>
      </c>
      <c r="AF39" s="1266"/>
      <c r="AG39" s="1271"/>
      <c r="AH39" s="432"/>
      <c r="AI39" s="279"/>
      <c r="AJ39" s="278"/>
      <c r="AK39" s="280"/>
      <c r="AL39" s="432"/>
      <c r="AM39" s="287"/>
      <c r="AN39" s="281"/>
      <c r="AO39" s="1099"/>
      <c r="AP39" s="303"/>
      <c r="AQ39" s="303"/>
      <c r="AR39" s="303"/>
      <c r="AS39" s="303"/>
      <c r="AT39" s="303"/>
      <c r="AU39" s="303"/>
    </row>
    <row r="40" spans="1:47" s="59" customFormat="1" ht="15">
      <c r="A40" s="193" t="s">
        <v>737</v>
      </c>
      <c r="B40" s="29" t="s">
        <v>23</v>
      </c>
      <c r="C40" s="194" t="s">
        <v>738</v>
      </c>
      <c r="D40" s="197">
        <v>37</v>
      </c>
      <c r="E40" s="175">
        <f t="shared" si="6"/>
        <v>2</v>
      </c>
      <c r="F40" s="198">
        <f t="shared" si="5"/>
        <v>2</v>
      </c>
      <c r="G40" s="199"/>
      <c r="H40" s="200"/>
      <c r="I40" s="201"/>
      <c r="J40" s="202"/>
      <c r="K40" s="222">
        <f t="shared" si="7"/>
        <v>0</v>
      </c>
      <c r="L40" s="137">
        <f t="shared" si="8"/>
        <v>0</v>
      </c>
      <c r="M40" s="533">
        <f t="shared" si="9"/>
        <v>0</v>
      </c>
      <c r="N40" s="223">
        <f t="shared" si="10"/>
        <v>2</v>
      </c>
      <c r="O40" s="585"/>
      <c r="P40" s="567"/>
      <c r="Q40" s="568"/>
      <c r="R40" s="569"/>
      <c r="S40" s="736"/>
      <c r="T40" s="315"/>
      <c r="U40" s="315"/>
      <c r="V40" s="738"/>
      <c r="W40" s="801"/>
      <c r="X40" s="315"/>
      <c r="Y40" s="965"/>
      <c r="Z40" s="971"/>
      <c r="AA40" s="975"/>
      <c r="AB40" s="1094"/>
      <c r="AC40" s="965"/>
      <c r="AD40" s="1280">
        <v>2</v>
      </c>
      <c r="AE40" s="1285"/>
      <c r="AF40" s="1266"/>
      <c r="AG40" s="1271"/>
      <c r="AH40" s="432"/>
      <c r="AI40" s="279"/>
      <c r="AJ40" s="278"/>
      <c r="AK40" s="280"/>
      <c r="AL40" s="432"/>
      <c r="AM40" s="287"/>
      <c r="AN40" s="281"/>
      <c r="AO40" s="1099"/>
      <c r="AP40" s="303"/>
      <c r="AQ40" s="303"/>
      <c r="AR40" s="303"/>
      <c r="AS40" s="303"/>
      <c r="AT40" s="303"/>
      <c r="AU40" s="303"/>
    </row>
    <row r="41" spans="1:47" s="59" customFormat="1" ht="15">
      <c r="A41" s="193" t="s">
        <v>436</v>
      </c>
      <c r="B41" s="29" t="s">
        <v>692</v>
      </c>
      <c r="C41" s="821" t="s">
        <v>5</v>
      </c>
      <c r="D41" s="197">
        <v>37</v>
      </c>
      <c r="E41" s="175">
        <f t="shared" si="6"/>
        <v>2</v>
      </c>
      <c r="F41" s="198">
        <f t="shared" si="5"/>
        <v>2</v>
      </c>
      <c r="G41" s="199"/>
      <c r="H41" s="200"/>
      <c r="I41" s="201"/>
      <c r="J41" s="202"/>
      <c r="K41" s="222">
        <f t="shared" si="7"/>
        <v>0</v>
      </c>
      <c r="L41" s="137">
        <f t="shared" si="8"/>
        <v>0</v>
      </c>
      <c r="M41" s="533">
        <f t="shared" si="9"/>
        <v>2</v>
      </c>
      <c r="N41" s="223">
        <f t="shared" si="10"/>
        <v>0</v>
      </c>
      <c r="O41" s="585"/>
      <c r="P41" s="567"/>
      <c r="Q41" s="568"/>
      <c r="R41" s="569"/>
      <c r="S41" s="736"/>
      <c r="T41" s="315"/>
      <c r="U41" s="315"/>
      <c r="V41" s="738"/>
      <c r="W41" s="801"/>
      <c r="X41" s="315"/>
      <c r="Y41" s="965"/>
      <c r="Z41" s="971"/>
      <c r="AA41" s="975"/>
      <c r="AB41" s="1093"/>
      <c r="AC41" s="965">
        <v>2</v>
      </c>
      <c r="AD41" s="1280"/>
      <c r="AE41" s="1284"/>
      <c r="AF41" s="1265"/>
      <c r="AG41" s="1270"/>
      <c r="AH41" s="433"/>
      <c r="AI41" s="283"/>
      <c r="AJ41" s="282"/>
      <c r="AK41" s="280"/>
      <c r="AL41" s="433"/>
      <c r="AM41" s="507"/>
      <c r="AN41" s="284"/>
      <c r="AO41" s="1096"/>
      <c r="AP41" s="303"/>
      <c r="AQ41" s="303"/>
      <c r="AR41" s="303"/>
      <c r="AS41" s="303"/>
      <c r="AT41" s="303"/>
      <c r="AU41" s="303"/>
    </row>
    <row r="42" spans="1:47" s="59" customFormat="1" ht="15">
      <c r="A42" s="193" t="s">
        <v>544</v>
      </c>
      <c r="B42" s="29" t="s">
        <v>545</v>
      </c>
      <c r="C42" s="194" t="s">
        <v>16</v>
      </c>
      <c r="D42" s="197">
        <v>37</v>
      </c>
      <c r="E42" s="175">
        <f t="shared" si="6"/>
        <v>2</v>
      </c>
      <c r="F42" s="198">
        <f t="shared" si="5"/>
        <v>2</v>
      </c>
      <c r="G42" s="199"/>
      <c r="H42" s="200"/>
      <c r="I42" s="201"/>
      <c r="J42" s="202"/>
      <c r="K42" s="222">
        <f t="shared" si="7"/>
        <v>0</v>
      </c>
      <c r="L42" s="137">
        <f t="shared" si="8"/>
        <v>0</v>
      </c>
      <c r="M42" s="533">
        <f t="shared" si="9"/>
        <v>0</v>
      </c>
      <c r="N42" s="223">
        <f t="shared" si="10"/>
        <v>2</v>
      </c>
      <c r="O42" s="585"/>
      <c r="P42" s="567"/>
      <c r="Q42" s="568"/>
      <c r="R42" s="569"/>
      <c r="S42" s="736">
        <v>2</v>
      </c>
      <c r="T42" s="315" t="s">
        <v>68</v>
      </c>
      <c r="U42" s="315" t="s">
        <v>68</v>
      </c>
      <c r="V42" s="738"/>
      <c r="W42" s="801"/>
      <c r="X42" s="315" t="s">
        <v>68</v>
      </c>
      <c r="Y42" s="965"/>
      <c r="Z42" s="971"/>
      <c r="AA42" s="975"/>
      <c r="AB42" s="1093"/>
      <c r="AC42" s="965"/>
      <c r="AD42" s="1280"/>
      <c r="AE42" s="1284"/>
      <c r="AF42" s="1265"/>
      <c r="AG42" s="1270"/>
      <c r="AH42" s="433"/>
      <c r="AI42" s="283"/>
      <c r="AJ42" s="282"/>
      <c r="AK42" s="280"/>
      <c r="AL42" s="433"/>
      <c r="AM42" s="507"/>
      <c r="AN42" s="284"/>
      <c r="AO42" s="1096"/>
      <c r="AP42" s="303"/>
      <c r="AQ42" s="303"/>
      <c r="AR42" s="303"/>
      <c r="AS42" s="303"/>
      <c r="AT42" s="303"/>
      <c r="AU42" s="303"/>
    </row>
    <row r="43" spans="1:47" s="57" customFormat="1" ht="15">
      <c r="A43" s="193" t="s">
        <v>750</v>
      </c>
      <c r="B43" s="29" t="s">
        <v>26</v>
      </c>
      <c r="C43" s="194" t="s">
        <v>54</v>
      </c>
      <c r="D43" s="197">
        <v>41</v>
      </c>
      <c r="E43" s="175">
        <f t="shared" si="6"/>
        <v>1</v>
      </c>
      <c r="F43" s="198">
        <f t="shared" si="5"/>
        <v>1</v>
      </c>
      <c r="G43" s="199"/>
      <c r="H43" s="200"/>
      <c r="I43" s="201"/>
      <c r="J43" s="202"/>
      <c r="K43" s="222">
        <f t="shared" si="7"/>
        <v>0</v>
      </c>
      <c r="L43" s="137">
        <f t="shared" si="8"/>
        <v>0</v>
      </c>
      <c r="M43" s="533">
        <f t="shared" si="9"/>
        <v>1</v>
      </c>
      <c r="N43" s="223">
        <f t="shared" si="10"/>
        <v>0</v>
      </c>
      <c r="O43" s="585"/>
      <c r="P43" s="567"/>
      <c r="Q43" s="568"/>
      <c r="R43" s="569"/>
      <c r="S43" s="736"/>
      <c r="T43" s="315"/>
      <c r="U43" s="315"/>
      <c r="V43" s="738"/>
      <c r="W43" s="801"/>
      <c r="X43" s="315"/>
      <c r="Y43" s="965"/>
      <c r="Z43" s="971"/>
      <c r="AA43" s="975"/>
      <c r="AB43" s="1094"/>
      <c r="AC43" s="965"/>
      <c r="AD43" s="1280"/>
      <c r="AE43" s="1285">
        <v>1</v>
      </c>
      <c r="AF43" s="1266"/>
      <c r="AG43" s="1271"/>
      <c r="AH43" s="432"/>
      <c r="AI43" s="279"/>
      <c r="AJ43" s="278"/>
      <c r="AK43" s="280"/>
      <c r="AL43" s="432"/>
      <c r="AM43" s="287"/>
      <c r="AN43" s="281"/>
      <c r="AO43" s="1099"/>
      <c r="AP43" s="303"/>
      <c r="AQ43" s="303"/>
      <c r="AR43" s="303"/>
      <c r="AS43" s="303"/>
      <c r="AT43" s="303"/>
      <c r="AU43" s="303"/>
    </row>
    <row r="44" spans="1:47" s="59" customFormat="1" ht="15">
      <c r="A44" s="193" t="s">
        <v>682</v>
      </c>
      <c r="B44" s="29" t="s">
        <v>683</v>
      </c>
      <c r="C44" s="821" t="s">
        <v>62</v>
      </c>
      <c r="D44" s="197">
        <v>41</v>
      </c>
      <c r="E44" s="175">
        <f t="shared" si="6"/>
        <v>1</v>
      </c>
      <c r="F44" s="198">
        <f t="shared" si="5"/>
        <v>1</v>
      </c>
      <c r="G44" s="199"/>
      <c r="H44" s="200"/>
      <c r="I44" s="201"/>
      <c r="J44" s="202"/>
      <c r="K44" s="222">
        <f t="shared" si="7"/>
        <v>0</v>
      </c>
      <c r="L44" s="137">
        <f t="shared" si="8"/>
        <v>0</v>
      </c>
      <c r="M44" s="533">
        <f t="shared" si="9"/>
        <v>0</v>
      </c>
      <c r="N44" s="223">
        <f t="shared" si="10"/>
        <v>1</v>
      </c>
      <c r="O44" s="585"/>
      <c r="P44" s="567"/>
      <c r="Q44" s="568"/>
      <c r="R44" s="569"/>
      <c r="S44" s="736"/>
      <c r="T44" s="315"/>
      <c r="U44" s="315"/>
      <c r="V44" s="738"/>
      <c r="W44" s="801"/>
      <c r="X44" s="315"/>
      <c r="Y44" s="965"/>
      <c r="Z44" s="971"/>
      <c r="AA44" s="975"/>
      <c r="AB44" s="1093">
        <v>1</v>
      </c>
      <c r="AC44" s="965"/>
      <c r="AD44" s="1280"/>
      <c r="AE44" s="1284"/>
      <c r="AF44" s="1265"/>
      <c r="AG44" s="1270"/>
      <c r="AH44" s="433"/>
      <c r="AI44" s="283"/>
      <c r="AJ44" s="282"/>
      <c r="AK44" s="280"/>
      <c r="AL44" s="433"/>
      <c r="AM44" s="507"/>
      <c r="AN44" s="284"/>
      <c r="AO44" s="1096"/>
      <c r="AP44" s="303"/>
      <c r="AQ44" s="303"/>
      <c r="AR44" s="303"/>
      <c r="AS44" s="303"/>
      <c r="AT44" s="303"/>
      <c r="AU44" s="303"/>
    </row>
    <row r="45" spans="1:47" s="59" customFormat="1" ht="15">
      <c r="A45" s="193" t="s">
        <v>276</v>
      </c>
      <c r="B45" s="29" t="s">
        <v>150</v>
      </c>
      <c r="C45" s="194"/>
      <c r="D45" s="197"/>
      <c r="E45" s="175">
        <f t="shared" si="6"/>
        <v>0</v>
      </c>
      <c r="F45" s="198">
        <f t="shared" si="5"/>
        <v>27</v>
      </c>
      <c r="G45" s="199"/>
      <c r="H45" s="200"/>
      <c r="I45" s="201">
        <v>15</v>
      </c>
      <c r="J45" s="202">
        <v>12</v>
      </c>
      <c r="K45" s="222">
        <f t="shared" si="7"/>
        <v>0</v>
      </c>
      <c r="L45" s="137">
        <f t="shared" si="8"/>
        <v>0</v>
      </c>
      <c r="M45" s="533">
        <f t="shared" si="9"/>
        <v>0</v>
      </c>
      <c r="N45" s="223">
        <f t="shared" si="10"/>
        <v>0</v>
      </c>
      <c r="O45" s="585"/>
      <c r="P45" s="567"/>
      <c r="Q45" s="568"/>
      <c r="R45" s="569"/>
      <c r="S45" s="736"/>
      <c r="T45" s="315" t="s">
        <v>68</v>
      </c>
      <c r="U45" s="315" t="s">
        <v>68</v>
      </c>
      <c r="V45" s="738"/>
      <c r="W45" s="801"/>
      <c r="X45" s="315" t="s">
        <v>68</v>
      </c>
      <c r="Y45" s="965"/>
      <c r="Z45" s="971"/>
      <c r="AA45" s="975"/>
      <c r="AB45" s="1094"/>
      <c r="AC45" s="965"/>
      <c r="AD45" s="1280"/>
      <c r="AE45" s="1285"/>
      <c r="AF45" s="1266"/>
      <c r="AG45" s="1271"/>
      <c r="AH45" s="432"/>
      <c r="AI45" s="279"/>
      <c r="AJ45" s="278"/>
      <c r="AK45" s="280"/>
      <c r="AL45" s="432"/>
      <c r="AM45" s="287"/>
      <c r="AN45" s="281"/>
      <c r="AO45" s="1099"/>
      <c r="AP45" s="303"/>
      <c r="AQ45" s="303"/>
      <c r="AR45" s="303"/>
      <c r="AS45" s="303"/>
      <c r="AT45" s="303"/>
      <c r="AU45" s="303"/>
    </row>
    <row r="46" spans="1:47" s="59" customFormat="1" ht="15">
      <c r="A46" s="193" t="s">
        <v>279</v>
      </c>
      <c r="B46" s="29" t="s">
        <v>163</v>
      </c>
      <c r="C46" s="194" t="s">
        <v>5</v>
      </c>
      <c r="D46" s="197"/>
      <c r="E46" s="175">
        <f t="shared" si="6"/>
        <v>0</v>
      </c>
      <c r="F46" s="198">
        <f t="shared" si="5"/>
        <v>25</v>
      </c>
      <c r="G46" s="199"/>
      <c r="H46" s="200"/>
      <c r="I46" s="201">
        <v>25</v>
      </c>
      <c r="J46" s="202"/>
      <c r="K46" s="222">
        <f t="shared" si="7"/>
        <v>0</v>
      </c>
      <c r="L46" s="137">
        <f t="shared" si="8"/>
        <v>0</v>
      </c>
      <c r="M46" s="533">
        <f t="shared" si="9"/>
        <v>0</v>
      </c>
      <c r="N46" s="223">
        <f t="shared" si="10"/>
        <v>0</v>
      </c>
      <c r="O46" s="585"/>
      <c r="P46" s="567"/>
      <c r="Q46" s="568"/>
      <c r="R46" s="569"/>
      <c r="S46" s="736"/>
      <c r="T46" s="315" t="s">
        <v>68</v>
      </c>
      <c r="U46" s="315" t="s">
        <v>68</v>
      </c>
      <c r="V46" s="738"/>
      <c r="W46" s="801"/>
      <c r="X46" s="315" t="s">
        <v>68</v>
      </c>
      <c r="Y46" s="965"/>
      <c r="Z46" s="971"/>
      <c r="AA46" s="975"/>
      <c r="AB46" s="1094"/>
      <c r="AC46" s="965"/>
      <c r="AD46" s="1280"/>
      <c r="AE46" s="1285"/>
      <c r="AF46" s="1266"/>
      <c r="AG46" s="1271"/>
      <c r="AH46" s="432"/>
      <c r="AI46" s="279"/>
      <c r="AJ46" s="278"/>
      <c r="AK46" s="280"/>
      <c r="AL46" s="432"/>
      <c r="AM46" s="287"/>
      <c r="AN46" s="281"/>
      <c r="AO46" s="1099"/>
      <c r="AP46" s="303"/>
      <c r="AQ46" s="303"/>
      <c r="AR46" s="303"/>
      <c r="AS46" s="303"/>
      <c r="AT46" s="303"/>
      <c r="AU46" s="303"/>
    </row>
    <row r="47" spans="1:47" s="57" customFormat="1" ht="15">
      <c r="A47" s="193" t="s">
        <v>278</v>
      </c>
      <c r="B47" s="29" t="s">
        <v>148</v>
      </c>
      <c r="C47" s="194" t="s">
        <v>538</v>
      </c>
      <c r="D47" s="197"/>
      <c r="E47" s="175">
        <f t="shared" si="6"/>
        <v>0</v>
      </c>
      <c r="F47" s="198">
        <f>G47+I47+K47+M47+15</f>
        <v>25</v>
      </c>
      <c r="G47" s="199"/>
      <c r="H47" s="203"/>
      <c r="I47" s="201">
        <v>10</v>
      </c>
      <c r="J47" s="203">
        <v>15</v>
      </c>
      <c r="K47" s="222">
        <f t="shared" si="7"/>
        <v>0</v>
      </c>
      <c r="L47" s="137">
        <f t="shared" si="8"/>
        <v>0</v>
      </c>
      <c r="M47" s="533">
        <f t="shared" si="9"/>
        <v>0</v>
      </c>
      <c r="N47" s="186">
        <f t="shared" si="10"/>
        <v>0</v>
      </c>
      <c r="O47" s="585"/>
      <c r="P47" s="567"/>
      <c r="Q47" s="568"/>
      <c r="R47" s="569"/>
      <c r="S47" s="736"/>
      <c r="T47" s="315" t="s">
        <v>68</v>
      </c>
      <c r="U47" s="315" t="s">
        <v>68</v>
      </c>
      <c r="V47" s="738"/>
      <c r="W47" s="801"/>
      <c r="X47" s="315" t="s">
        <v>68</v>
      </c>
      <c r="Y47" s="965"/>
      <c r="Z47" s="971"/>
      <c r="AA47" s="975"/>
      <c r="AB47" s="1094"/>
      <c r="AC47" s="965"/>
      <c r="AD47" s="1280"/>
      <c r="AE47" s="1285"/>
      <c r="AF47" s="1266"/>
      <c r="AG47" s="1271"/>
      <c r="AH47" s="432"/>
      <c r="AI47" s="279"/>
      <c r="AJ47" s="278"/>
      <c r="AK47" s="280"/>
      <c r="AL47" s="432"/>
      <c r="AM47" s="287"/>
      <c r="AN47" s="281"/>
      <c r="AO47" s="1099"/>
      <c r="AP47" s="303"/>
      <c r="AQ47" s="303"/>
      <c r="AR47" s="303"/>
      <c r="AS47" s="303"/>
      <c r="AT47" s="303"/>
      <c r="AU47" s="303"/>
    </row>
    <row r="48" spans="1:47" s="59" customFormat="1" ht="15">
      <c r="A48" s="193" t="s">
        <v>282</v>
      </c>
      <c r="B48" s="29" t="s">
        <v>26</v>
      </c>
      <c r="C48" s="194"/>
      <c r="D48" s="197"/>
      <c r="E48" s="175">
        <f t="shared" si="6"/>
        <v>0</v>
      </c>
      <c r="F48" s="198">
        <f>G48+I48+K48+M48+15</f>
        <v>21</v>
      </c>
      <c r="G48" s="199"/>
      <c r="H48" s="203"/>
      <c r="I48" s="201">
        <v>6</v>
      </c>
      <c r="J48" s="203">
        <v>20</v>
      </c>
      <c r="K48" s="222">
        <f t="shared" si="7"/>
        <v>0</v>
      </c>
      <c r="L48" s="137">
        <f t="shared" si="8"/>
        <v>0</v>
      </c>
      <c r="M48" s="533">
        <f t="shared" si="9"/>
        <v>0</v>
      </c>
      <c r="N48" s="186">
        <f t="shared" si="10"/>
        <v>0</v>
      </c>
      <c r="O48" s="585"/>
      <c r="P48" s="567"/>
      <c r="Q48" s="568"/>
      <c r="R48" s="569"/>
      <c r="S48" s="736"/>
      <c r="T48" s="315" t="s">
        <v>68</v>
      </c>
      <c r="U48" s="315" t="s">
        <v>68</v>
      </c>
      <c r="V48" s="738"/>
      <c r="W48" s="801"/>
      <c r="X48" s="315" t="s">
        <v>68</v>
      </c>
      <c r="Y48" s="965"/>
      <c r="Z48" s="971"/>
      <c r="AA48" s="975"/>
      <c r="AB48" s="1094"/>
      <c r="AC48" s="965"/>
      <c r="AD48" s="1280"/>
      <c r="AE48" s="1285"/>
      <c r="AF48" s="1266"/>
      <c r="AG48" s="1271"/>
      <c r="AH48" s="432"/>
      <c r="AI48" s="279"/>
      <c r="AJ48" s="278"/>
      <c r="AK48" s="280"/>
      <c r="AL48" s="432"/>
      <c r="AM48" s="287"/>
      <c r="AN48" s="281"/>
      <c r="AO48" s="1099"/>
      <c r="AP48" s="303"/>
      <c r="AQ48" s="303"/>
      <c r="AR48" s="303"/>
      <c r="AS48" s="303"/>
      <c r="AT48" s="303"/>
      <c r="AU48" s="303"/>
    </row>
    <row r="49" spans="1:47" s="59" customFormat="1" ht="15">
      <c r="A49" s="193" t="s">
        <v>283</v>
      </c>
      <c r="B49" s="29" t="s">
        <v>40</v>
      </c>
      <c r="C49" s="194" t="s">
        <v>64</v>
      </c>
      <c r="D49" s="197"/>
      <c r="E49" s="175">
        <f t="shared" si="6"/>
        <v>0</v>
      </c>
      <c r="F49" s="198">
        <f>G49+H49+J49+I49+K49+M49+N49</f>
        <v>20</v>
      </c>
      <c r="G49" s="199"/>
      <c r="H49" s="200"/>
      <c r="I49" s="201">
        <v>12</v>
      </c>
      <c r="J49" s="202">
        <v>8</v>
      </c>
      <c r="K49" s="222">
        <f t="shared" si="7"/>
        <v>0</v>
      </c>
      <c r="L49" s="137">
        <f t="shared" si="8"/>
        <v>0</v>
      </c>
      <c r="M49" s="533">
        <f t="shared" si="9"/>
        <v>0</v>
      </c>
      <c r="N49" s="223">
        <f t="shared" si="10"/>
        <v>0</v>
      </c>
      <c r="O49" s="585"/>
      <c r="P49" s="567"/>
      <c r="Q49" s="568"/>
      <c r="R49" s="569"/>
      <c r="S49" s="736"/>
      <c r="T49" s="315" t="s">
        <v>68</v>
      </c>
      <c r="U49" s="315" t="s">
        <v>68</v>
      </c>
      <c r="V49" s="738"/>
      <c r="W49" s="801"/>
      <c r="X49" s="315" t="s">
        <v>68</v>
      </c>
      <c r="Y49" s="965"/>
      <c r="Z49" s="971"/>
      <c r="AA49" s="975"/>
      <c r="AB49" s="1093"/>
      <c r="AC49" s="965"/>
      <c r="AD49" s="1280"/>
      <c r="AE49" s="1284"/>
      <c r="AF49" s="1265"/>
      <c r="AG49" s="1270"/>
      <c r="AH49" s="433"/>
      <c r="AI49" s="283"/>
      <c r="AJ49" s="282"/>
      <c r="AK49" s="286"/>
      <c r="AL49" s="433"/>
      <c r="AM49" s="507"/>
      <c r="AN49" s="284"/>
      <c r="AO49" s="1096"/>
      <c r="AP49" s="303"/>
      <c r="AQ49" s="303"/>
      <c r="AR49" s="303"/>
      <c r="AS49" s="303"/>
      <c r="AT49" s="303"/>
      <c r="AU49" s="303"/>
    </row>
    <row r="50" spans="1:47" s="59" customFormat="1" ht="15">
      <c r="A50" s="193" t="s">
        <v>284</v>
      </c>
      <c r="B50" s="29" t="s">
        <v>245</v>
      </c>
      <c r="C50" s="194" t="s">
        <v>5</v>
      </c>
      <c r="D50" s="197"/>
      <c r="E50" s="175">
        <f t="shared" si="6"/>
        <v>0</v>
      </c>
      <c r="F50" s="198">
        <f>G50+H50+J50+I50+K50+M50+N50</f>
        <v>20</v>
      </c>
      <c r="G50" s="199"/>
      <c r="H50" s="200"/>
      <c r="I50" s="201">
        <v>8</v>
      </c>
      <c r="J50" s="202">
        <v>12</v>
      </c>
      <c r="K50" s="222">
        <f t="shared" si="7"/>
        <v>0</v>
      </c>
      <c r="L50" s="137">
        <f t="shared" si="8"/>
        <v>0</v>
      </c>
      <c r="M50" s="533">
        <f t="shared" si="9"/>
        <v>0</v>
      </c>
      <c r="N50" s="223">
        <f t="shared" si="10"/>
        <v>0</v>
      </c>
      <c r="O50" s="585"/>
      <c r="P50" s="567"/>
      <c r="Q50" s="568"/>
      <c r="R50" s="569"/>
      <c r="S50" s="736"/>
      <c r="T50" s="315" t="s">
        <v>68</v>
      </c>
      <c r="U50" s="315" t="s">
        <v>68</v>
      </c>
      <c r="V50" s="738"/>
      <c r="W50" s="801"/>
      <c r="X50" s="315" t="s">
        <v>68</v>
      </c>
      <c r="Y50" s="965"/>
      <c r="Z50" s="971"/>
      <c r="AA50" s="975"/>
      <c r="AB50" s="1094"/>
      <c r="AC50" s="965"/>
      <c r="AD50" s="1280"/>
      <c r="AE50" s="1285"/>
      <c r="AF50" s="1266"/>
      <c r="AG50" s="1271"/>
      <c r="AH50" s="432"/>
      <c r="AI50" s="279"/>
      <c r="AJ50" s="278"/>
      <c r="AK50" s="280"/>
      <c r="AL50" s="432"/>
      <c r="AM50" s="287"/>
      <c r="AN50" s="281"/>
      <c r="AO50" s="1099"/>
      <c r="AP50" s="303"/>
      <c r="AQ50" s="303"/>
      <c r="AR50" s="303"/>
      <c r="AS50" s="303"/>
      <c r="AT50" s="303"/>
      <c r="AU50" s="303"/>
    </row>
    <row r="51" spans="1:47" s="59" customFormat="1" ht="15">
      <c r="A51" s="193" t="s">
        <v>313</v>
      </c>
      <c r="B51" s="29" t="s">
        <v>71</v>
      </c>
      <c r="C51" s="194"/>
      <c r="D51" s="197"/>
      <c r="E51" s="175">
        <f t="shared" si="6"/>
        <v>0</v>
      </c>
      <c r="F51" s="198">
        <f>G51+H51+J51+I51+K51+M51+N51</f>
        <v>15</v>
      </c>
      <c r="G51" s="199"/>
      <c r="H51" s="200"/>
      <c r="I51" s="201">
        <v>14</v>
      </c>
      <c r="J51" s="202">
        <v>1</v>
      </c>
      <c r="K51" s="222">
        <f t="shared" si="7"/>
        <v>0</v>
      </c>
      <c r="L51" s="137">
        <f t="shared" si="8"/>
        <v>0</v>
      </c>
      <c r="M51" s="533">
        <f t="shared" si="9"/>
        <v>0</v>
      </c>
      <c r="N51" s="223">
        <f t="shared" si="10"/>
        <v>0</v>
      </c>
      <c r="O51" s="585"/>
      <c r="P51" s="567"/>
      <c r="Q51" s="568"/>
      <c r="R51" s="569"/>
      <c r="S51" s="736"/>
      <c r="T51" s="315" t="s">
        <v>68</v>
      </c>
      <c r="U51" s="315" t="s">
        <v>68</v>
      </c>
      <c r="V51" s="738"/>
      <c r="W51" s="801"/>
      <c r="X51" s="315" t="s">
        <v>68</v>
      </c>
      <c r="Y51" s="965"/>
      <c r="Z51" s="971"/>
      <c r="AA51" s="975"/>
      <c r="AB51" s="1094"/>
      <c r="AC51" s="965"/>
      <c r="AD51" s="1280"/>
      <c r="AE51" s="1285"/>
      <c r="AF51" s="1266"/>
      <c r="AG51" s="1271"/>
      <c r="AH51" s="432"/>
      <c r="AI51" s="279"/>
      <c r="AJ51" s="278"/>
      <c r="AK51" s="280"/>
      <c r="AL51" s="432"/>
      <c r="AM51" s="287"/>
      <c r="AN51" s="281"/>
      <c r="AO51" s="1099"/>
      <c r="AP51" s="303"/>
      <c r="AQ51" s="303"/>
      <c r="AR51" s="303"/>
      <c r="AS51" s="303"/>
      <c r="AT51" s="303"/>
      <c r="AU51" s="303"/>
    </row>
    <row r="52" spans="1:47" s="59" customFormat="1" ht="15">
      <c r="A52" s="193" t="s">
        <v>290</v>
      </c>
      <c r="B52" s="29" t="s">
        <v>152</v>
      </c>
      <c r="C52" s="194"/>
      <c r="D52" s="197"/>
      <c r="E52" s="175">
        <f t="shared" si="6"/>
        <v>0</v>
      </c>
      <c r="F52" s="198">
        <f>G52+I52+K52+M52+15</f>
        <v>15</v>
      </c>
      <c r="G52" s="199"/>
      <c r="H52" s="203"/>
      <c r="I52" s="201"/>
      <c r="J52" s="203">
        <v>21</v>
      </c>
      <c r="K52" s="222">
        <f t="shared" si="7"/>
        <v>0</v>
      </c>
      <c r="L52" s="137">
        <f t="shared" si="8"/>
        <v>0</v>
      </c>
      <c r="M52" s="533">
        <f t="shared" si="9"/>
        <v>0</v>
      </c>
      <c r="N52" s="186">
        <f t="shared" si="10"/>
        <v>0</v>
      </c>
      <c r="O52" s="585"/>
      <c r="P52" s="567"/>
      <c r="Q52" s="568"/>
      <c r="R52" s="569"/>
      <c r="S52" s="736"/>
      <c r="T52" s="315" t="s">
        <v>68</v>
      </c>
      <c r="U52" s="315" t="s">
        <v>68</v>
      </c>
      <c r="V52" s="738"/>
      <c r="W52" s="801"/>
      <c r="X52" s="315" t="s">
        <v>68</v>
      </c>
      <c r="Y52" s="965"/>
      <c r="Z52" s="971"/>
      <c r="AA52" s="975"/>
      <c r="AB52" s="1094"/>
      <c r="AC52" s="965"/>
      <c r="AD52" s="1280"/>
      <c r="AE52" s="1285"/>
      <c r="AF52" s="1266"/>
      <c r="AG52" s="1271"/>
      <c r="AH52" s="432"/>
      <c r="AI52" s="279"/>
      <c r="AJ52" s="278"/>
      <c r="AK52" s="280"/>
      <c r="AL52" s="432"/>
      <c r="AM52" s="287"/>
      <c r="AN52" s="281"/>
      <c r="AO52" s="1099"/>
      <c r="AP52" s="303"/>
      <c r="AQ52" s="303"/>
      <c r="AR52" s="303"/>
      <c r="AS52" s="303"/>
      <c r="AT52" s="303"/>
      <c r="AU52" s="303"/>
    </row>
    <row r="53" spans="1:47" s="59" customFormat="1" ht="15">
      <c r="A53" s="193" t="s">
        <v>312</v>
      </c>
      <c r="B53" s="29" t="s">
        <v>246</v>
      </c>
      <c r="C53" s="194"/>
      <c r="D53" s="197"/>
      <c r="E53" s="175">
        <f t="shared" si="6"/>
        <v>0</v>
      </c>
      <c r="F53" s="198">
        <f>G53+H53+J53+I53+K53+M53+N53</f>
        <v>12</v>
      </c>
      <c r="G53" s="199"/>
      <c r="H53" s="200"/>
      <c r="I53" s="201">
        <v>6</v>
      </c>
      <c r="J53" s="202">
        <v>6</v>
      </c>
      <c r="K53" s="222">
        <f t="shared" si="7"/>
        <v>0</v>
      </c>
      <c r="L53" s="137">
        <f t="shared" si="8"/>
        <v>0</v>
      </c>
      <c r="M53" s="533">
        <f t="shared" si="9"/>
        <v>0</v>
      </c>
      <c r="N53" s="223">
        <f t="shared" si="10"/>
        <v>0</v>
      </c>
      <c r="O53" s="585"/>
      <c r="P53" s="567"/>
      <c r="Q53" s="568"/>
      <c r="R53" s="569"/>
      <c r="S53" s="736"/>
      <c r="T53" s="315" t="s">
        <v>68</v>
      </c>
      <c r="U53" s="315" t="s">
        <v>68</v>
      </c>
      <c r="V53" s="738"/>
      <c r="W53" s="801"/>
      <c r="X53" s="315" t="s">
        <v>68</v>
      </c>
      <c r="Y53" s="965"/>
      <c r="Z53" s="971"/>
      <c r="AA53" s="975"/>
      <c r="AB53" s="1093"/>
      <c r="AC53" s="965"/>
      <c r="AD53" s="1280"/>
      <c r="AE53" s="1284"/>
      <c r="AF53" s="1265"/>
      <c r="AG53" s="1270"/>
      <c r="AH53" s="433"/>
      <c r="AI53" s="283"/>
      <c r="AJ53" s="282"/>
      <c r="AK53" s="280"/>
      <c r="AL53" s="433"/>
      <c r="AM53" s="507"/>
      <c r="AN53" s="284"/>
      <c r="AO53" s="1096"/>
      <c r="AP53" s="303"/>
      <c r="AQ53" s="303"/>
      <c r="AR53" s="303"/>
      <c r="AS53" s="303"/>
      <c r="AT53" s="303"/>
      <c r="AU53" s="303"/>
    </row>
    <row r="54" spans="1:47" s="57" customFormat="1" ht="15">
      <c r="A54" s="193" t="s">
        <v>292</v>
      </c>
      <c r="B54" s="29" t="s">
        <v>243</v>
      </c>
      <c r="C54" s="194"/>
      <c r="D54" s="197"/>
      <c r="E54" s="175">
        <f t="shared" si="6"/>
        <v>0</v>
      </c>
      <c r="F54" s="198">
        <f>G54+H54+J54+I54+K54+M54+N54</f>
        <v>12</v>
      </c>
      <c r="G54" s="199"/>
      <c r="H54" s="200"/>
      <c r="I54" s="201"/>
      <c r="J54" s="202">
        <v>12</v>
      </c>
      <c r="K54" s="222">
        <f t="shared" si="7"/>
        <v>0</v>
      </c>
      <c r="L54" s="137">
        <f t="shared" si="8"/>
        <v>0</v>
      </c>
      <c r="M54" s="533">
        <f t="shared" si="9"/>
        <v>0</v>
      </c>
      <c r="N54" s="223">
        <f t="shared" si="10"/>
        <v>0</v>
      </c>
      <c r="O54" s="585"/>
      <c r="P54" s="567"/>
      <c r="Q54" s="568"/>
      <c r="R54" s="569"/>
      <c r="S54" s="736"/>
      <c r="T54" s="315" t="s">
        <v>68</v>
      </c>
      <c r="U54" s="315" t="s">
        <v>68</v>
      </c>
      <c r="V54" s="738"/>
      <c r="W54" s="801"/>
      <c r="X54" s="315" t="s">
        <v>68</v>
      </c>
      <c r="Y54" s="965"/>
      <c r="Z54" s="971"/>
      <c r="AA54" s="975"/>
      <c r="AB54" s="1094"/>
      <c r="AC54" s="965"/>
      <c r="AD54" s="1280"/>
      <c r="AE54" s="1285"/>
      <c r="AF54" s="1266"/>
      <c r="AG54" s="1271"/>
      <c r="AH54" s="432"/>
      <c r="AI54" s="279"/>
      <c r="AJ54" s="278"/>
      <c r="AK54" s="280"/>
      <c r="AL54" s="432"/>
      <c r="AM54" s="287"/>
      <c r="AN54" s="281"/>
      <c r="AO54" s="1099"/>
      <c r="AP54" s="303"/>
      <c r="AQ54" s="303"/>
      <c r="AR54" s="303"/>
      <c r="AS54" s="303"/>
      <c r="AT54" s="303"/>
      <c r="AU54" s="303"/>
    </row>
    <row r="55" spans="1:47" s="59" customFormat="1" ht="15">
      <c r="A55" s="193" t="s">
        <v>409</v>
      </c>
      <c r="B55" s="29" t="s">
        <v>410</v>
      </c>
      <c r="C55" s="537" t="s">
        <v>41</v>
      </c>
      <c r="D55" s="197"/>
      <c r="E55" s="175">
        <f t="shared" si="6"/>
        <v>0</v>
      </c>
      <c r="F55" s="198">
        <f>10+J55+I55+K55+M55+N55</f>
        <v>10</v>
      </c>
      <c r="G55" s="550">
        <v>16</v>
      </c>
      <c r="H55" s="203">
        <v>8</v>
      </c>
      <c r="I55" s="201"/>
      <c r="J55" s="202"/>
      <c r="K55" s="222">
        <f t="shared" si="7"/>
        <v>0</v>
      </c>
      <c r="L55" s="137">
        <f t="shared" si="8"/>
        <v>0</v>
      </c>
      <c r="M55" s="533">
        <f t="shared" si="9"/>
        <v>0</v>
      </c>
      <c r="N55" s="223">
        <f t="shared" si="10"/>
        <v>0</v>
      </c>
      <c r="O55" s="585"/>
      <c r="P55" s="567"/>
      <c r="Q55" s="568"/>
      <c r="R55" s="569"/>
      <c r="S55" s="736"/>
      <c r="T55" s="315" t="s">
        <v>68</v>
      </c>
      <c r="U55" s="315" t="s">
        <v>68</v>
      </c>
      <c r="V55" s="738"/>
      <c r="W55" s="801"/>
      <c r="X55" s="315" t="s">
        <v>68</v>
      </c>
      <c r="Y55" s="965"/>
      <c r="Z55" s="971"/>
      <c r="AA55" s="975"/>
      <c r="AB55" s="1094"/>
      <c r="AC55" s="965"/>
      <c r="AD55" s="1280"/>
      <c r="AE55" s="1285"/>
      <c r="AF55" s="1266"/>
      <c r="AG55" s="1271"/>
      <c r="AH55" s="432"/>
      <c r="AI55" s="279"/>
      <c r="AJ55" s="278"/>
      <c r="AK55" s="280"/>
      <c r="AL55" s="432"/>
      <c r="AM55" s="287"/>
      <c r="AN55" s="281"/>
      <c r="AO55" s="1099"/>
      <c r="AP55" s="303"/>
      <c r="AQ55" s="303"/>
      <c r="AR55" s="303"/>
      <c r="AS55" s="303"/>
      <c r="AT55" s="303"/>
      <c r="AU55" s="303"/>
    </row>
    <row r="56" spans="1:47" s="59" customFormat="1" ht="15">
      <c r="A56" s="193" t="s">
        <v>311</v>
      </c>
      <c r="B56" s="29" t="s">
        <v>153</v>
      </c>
      <c r="C56" s="194"/>
      <c r="D56" s="197"/>
      <c r="E56" s="175">
        <f t="shared" si="6"/>
        <v>0</v>
      </c>
      <c r="F56" s="198">
        <f aca="true" t="shared" si="11" ref="F56:F67">G56+H56+J56+I56+K56+M56+N56</f>
        <v>8</v>
      </c>
      <c r="G56" s="199"/>
      <c r="H56" s="200"/>
      <c r="I56" s="201"/>
      <c r="J56" s="202">
        <v>8</v>
      </c>
      <c r="K56" s="222">
        <f t="shared" si="7"/>
        <v>0</v>
      </c>
      <c r="L56" s="137">
        <f t="shared" si="8"/>
        <v>0</v>
      </c>
      <c r="M56" s="533">
        <f t="shared" si="9"/>
        <v>0</v>
      </c>
      <c r="N56" s="223">
        <f t="shared" si="10"/>
        <v>0</v>
      </c>
      <c r="O56" s="585"/>
      <c r="P56" s="567"/>
      <c r="Q56" s="568"/>
      <c r="R56" s="569"/>
      <c r="S56" s="736"/>
      <c r="T56" s="315" t="s">
        <v>68</v>
      </c>
      <c r="U56" s="315" t="s">
        <v>68</v>
      </c>
      <c r="V56" s="738"/>
      <c r="W56" s="801"/>
      <c r="X56" s="315" t="s">
        <v>68</v>
      </c>
      <c r="Y56" s="965"/>
      <c r="Z56" s="971"/>
      <c r="AA56" s="975"/>
      <c r="AB56" s="1094"/>
      <c r="AC56" s="965"/>
      <c r="AD56" s="1280"/>
      <c r="AE56" s="1285"/>
      <c r="AF56" s="1266"/>
      <c r="AG56" s="1271"/>
      <c r="AH56" s="432"/>
      <c r="AI56" s="279"/>
      <c r="AJ56" s="278"/>
      <c r="AK56" s="280"/>
      <c r="AL56" s="432"/>
      <c r="AM56" s="287"/>
      <c r="AN56" s="281"/>
      <c r="AO56" s="1099"/>
      <c r="AP56" s="303"/>
      <c r="AQ56" s="303"/>
      <c r="AR56" s="303"/>
      <c r="AS56" s="303"/>
      <c r="AT56" s="303"/>
      <c r="AU56" s="303"/>
    </row>
    <row r="57" spans="1:47" s="59" customFormat="1" ht="15">
      <c r="A57" s="193" t="s">
        <v>310</v>
      </c>
      <c r="B57" s="29" t="s">
        <v>169</v>
      </c>
      <c r="C57" s="194" t="s">
        <v>161</v>
      </c>
      <c r="D57" s="197"/>
      <c r="E57" s="175">
        <f t="shared" si="6"/>
        <v>0</v>
      </c>
      <c r="F57" s="198">
        <f t="shared" si="11"/>
        <v>8</v>
      </c>
      <c r="G57" s="199"/>
      <c r="H57" s="200"/>
      <c r="I57" s="201">
        <v>2</v>
      </c>
      <c r="J57" s="202">
        <v>6</v>
      </c>
      <c r="K57" s="222">
        <f t="shared" si="7"/>
        <v>0</v>
      </c>
      <c r="L57" s="137">
        <f t="shared" si="8"/>
        <v>0</v>
      </c>
      <c r="M57" s="533">
        <f t="shared" si="9"/>
        <v>0</v>
      </c>
      <c r="N57" s="223">
        <f t="shared" si="10"/>
        <v>0</v>
      </c>
      <c r="O57" s="585"/>
      <c r="P57" s="567"/>
      <c r="Q57" s="568"/>
      <c r="R57" s="569"/>
      <c r="S57" s="736"/>
      <c r="T57" s="315" t="s">
        <v>68</v>
      </c>
      <c r="U57" s="315" t="s">
        <v>68</v>
      </c>
      <c r="V57" s="738"/>
      <c r="W57" s="801"/>
      <c r="X57" s="315" t="s">
        <v>68</v>
      </c>
      <c r="Y57" s="965"/>
      <c r="Z57" s="971"/>
      <c r="AA57" s="975"/>
      <c r="AB57" s="1094"/>
      <c r="AC57" s="965"/>
      <c r="AD57" s="1280"/>
      <c r="AE57" s="1285"/>
      <c r="AF57" s="1266"/>
      <c r="AG57" s="1271"/>
      <c r="AH57" s="432"/>
      <c r="AI57" s="279"/>
      <c r="AJ57" s="278"/>
      <c r="AK57" s="280"/>
      <c r="AL57" s="432"/>
      <c r="AM57" s="287"/>
      <c r="AN57" s="281"/>
      <c r="AO57" s="1099"/>
      <c r="AP57" s="303"/>
      <c r="AQ57" s="303"/>
      <c r="AR57" s="303"/>
      <c r="AS57" s="303"/>
      <c r="AT57" s="303"/>
      <c r="AU57" s="303"/>
    </row>
    <row r="58" spans="1:47" s="59" customFormat="1" ht="15">
      <c r="A58" s="193" t="s">
        <v>297</v>
      </c>
      <c r="B58" s="29" t="s">
        <v>10</v>
      </c>
      <c r="C58" s="194"/>
      <c r="D58" s="197"/>
      <c r="E58" s="175">
        <f t="shared" si="6"/>
        <v>0</v>
      </c>
      <c r="F58" s="198">
        <f t="shared" si="11"/>
        <v>6</v>
      </c>
      <c r="G58" s="199"/>
      <c r="H58" s="200"/>
      <c r="I58" s="201"/>
      <c r="J58" s="202">
        <v>6</v>
      </c>
      <c r="K58" s="222">
        <f t="shared" si="7"/>
        <v>0</v>
      </c>
      <c r="L58" s="137">
        <f t="shared" si="8"/>
        <v>0</v>
      </c>
      <c r="M58" s="533">
        <f t="shared" si="9"/>
        <v>0</v>
      </c>
      <c r="N58" s="223">
        <f t="shared" si="10"/>
        <v>0</v>
      </c>
      <c r="O58" s="585"/>
      <c r="P58" s="567"/>
      <c r="Q58" s="568"/>
      <c r="R58" s="569"/>
      <c r="S58" s="736"/>
      <c r="T58" s="315" t="s">
        <v>68</v>
      </c>
      <c r="U58" s="315" t="s">
        <v>68</v>
      </c>
      <c r="V58" s="738"/>
      <c r="W58" s="801"/>
      <c r="X58" s="315" t="s">
        <v>68</v>
      </c>
      <c r="Y58" s="965"/>
      <c r="Z58" s="971"/>
      <c r="AA58" s="975"/>
      <c r="AB58" s="1094"/>
      <c r="AC58" s="965"/>
      <c r="AD58" s="1280"/>
      <c r="AE58" s="1285"/>
      <c r="AF58" s="1266"/>
      <c r="AG58" s="1271"/>
      <c r="AH58" s="432"/>
      <c r="AI58" s="279"/>
      <c r="AJ58" s="278"/>
      <c r="AK58" s="285"/>
      <c r="AL58" s="432"/>
      <c r="AM58" s="287"/>
      <c r="AN58" s="281"/>
      <c r="AO58" s="1099"/>
      <c r="AP58" s="303"/>
      <c r="AQ58" s="303"/>
      <c r="AR58" s="303"/>
      <c r="AS58" s="303"/>
      <c r="AT58" s="303"/>
      <c r="AU58" s="303"/>
    </row>
    <row r="59" spans="1:47" s="59" customFormat="1" ht="15">
      <c r="A59" s="193" t="s">
        <v>296</v>
      </c>
      <c r="B59" s="29" t="s">
        <v>82</v>
      </c>
      <c r="C59" s="194"/>
      <c r="D59" s="197"/>
      <c r="E59" s="175">
        <f t="shared" si="6"/>
        <v>0</v>
      </c>
      <c r="F59" s="198">
        <f t="shared" si="11"/>
        <v>6</v>
      </c>
      <c r="G59" s="199"/>
      <c r="H59" s="200"/>
      <c r="I59" s="201"/>
      <c r="J59" s="202">
        <v>6</v>
      </c>
      <c r="K59" s="222">
        <f t="shared" si="7"/>
        <v>0</v>
      </c>
      <c r="L59" s="137">
        <f t="shared" si="8"/>
        <v>0</v>
      </c>
      <c r="M59" s="533">
        <f t="shared" si="9"/>
        <v>0</v>
      </c>
      <c r="N59" s="223">
        <f t="shared" si="10"/>
        <v>0</v>
      </c>
      <c r="O59" s="585"/>
      <c r="P59" s="567"/>
      <c r="Q59" s="568"/>
      <c r="R59" s="569"/>
      <c r="S59" s="736"/>
      <c r="T59" s="315" t="s">
        <v>68</v>
      </c>
      <c r="U59" s="315" t="s">
        <v>68</v>
      </c>
      <c r="V59" s="738"/>
      <c r="W59" s="801"/>
      <c r="X59" s="315" t="s">
        <v>68</v>
      </c>
      <c r="Y59" s="965"/>
      <c r="Z59" s="971"/>
      <c r="AA59" s="975"/>
      <c r="AB59" s="1094"/>
      <c r="AC59" s="965"/>
      <c r="AD59" s="1280"/>
      <c r="AE59" s="1285"/>
      <c r="AF59" s="1266"/>
      <c r="AG59" s="1271"/>
      <c r="AH59" s="432"/>
      <c r="AI59" s="279"/>
      <c r="AJ59" s="278"/>
      <c r="AK59" s="280"/>
      <c r="AL59" s="432"/>
      <c r="AM59" s="287"/>
      <c r="AN59" s="281"/>
      <c r="AO59" s="1099"/>
      <c r="AP59" s="303"/>
      <c r="AQ59" s="303"/>
      <c r="AR59" s="303"/>
      <c r="AS59" s="303"/>
      <c r="AT59" s="303"/>
      <c r="AU59" s="303"/>
    </row>
    <row r="60" spans="1:47" s="57" customFormat="1" ht="15">
      <c r="A60" s="193" t="s">
        <v>317</v>
      </c>
      <c r="B60" s="29" t="s">
        <v>85</v>
      </c>
      <c r="C60" s="194" t="s">
        <v>54</v>
      </c>
      <c r="D60" s="197"/>
      <c r="E60" s="175">
        <f t="shared" si="6"/>
        <v>0</v>
      </c>
      <c r="F60" s="198">
        <f t="shared" si="11"/>
        <v>6</v>
      </c>
      <c r="G60" s="199"/>
      <c r="H60" s="200"/>
      <c r="I60" s="201">
        <v>6</v>
      </c>
      <c r="J60" s="202"/>
      <c r="K60" s="222">
        <f t="shared" si="7"/>
        <v>0</v>
      </c>
      <c r="L60" s="137">
        <f t="shared" si="8"/>
        <v>0</v>
      </c>
      <c r="M60" s="533">
        <f t="shared" si="9"/>
        <v>0</v>
      </c>
      <c r="N60" s="223">
        <f t="shared" si="10"/>
        <v>0</v>
      </c>
      <c r="O60" s="585"/>
      <c r="P60" s="567"/>
      <c r="Q60" s="568"/>
      <c r="R60" s="569"/>
      <c r="S60" s="736"/>
      <c r="T60" s="315" t="s">
        <v>68</v>
      </c>
      <c r="U60" s="315" t="s">
        <v>68</v>
      </c>
      <c r="V60" s="738"/>
      <c r="W60" s="801"/>
      <c r="X60" s="315" t="s">
        <v>68</v>
      </c>
      <c r="Y60" s="965"/>
      <c r="Z60" s="971"/>
      <c r="AA60" s="975"/>
      <c r="AB60" s="1094"/>
      <c r="AC60" s="965"/>
      <c r="AD60" s="1280"/>
      <c r="AE60" s="1285"/>
      <c r="AF60" s="1266"/>
      <c r="AG60" s="1271"/>
      <c r="AH60" s="432"/>
      <c r="AI60" s="279"/>
      <c r="AJ60" s="278"/>
      <c r="AK60" s="280"/>
      <c r="AL60" s="432"/>
      <c r="AM60" s="287"/>
      <c r="AN60" s="281"/>
      <c r="AO60" s="1099"/>
      <c r="AP60" s="303"/>
      <c r="AQ60" s="303"/>
      <c r="AR60" s="303"/>
      <c r="AS60" s="303"/>
      <c r="AT60" s="303"/>
      <c r="AU60" s="303"/>
    </row>
    <row r="61" spans="1:47" s="59" customFormat="1" ht="15">
      <c r="A61" s="193" t="s">
        <v>298</v>
      </c>
      <c r="B61" s="29" t="s">
        <v>163</v>
      </c>
      <c r="C61" s="194"/>
      <c r="D61" s="197"/>
      <c r="E61" s="175">
        <f t="shared" si="6"/>
        <v>0</v>
      </c>
      <c r="F61" s="198">
        <f t="shared" si="11"/>
        <v>6</v>
      </c>
      <c r="G61" s="199"/>
      <c r="H61" s="200"/>
      <c r="I61" s="201">
        <v>6</v>
      </c>
      <c r="J61" s="202"/>
      <c r="K61" s="222">
        <f t="shared" si="7"/>
        <v>0</v>
      </c>
      <c r="L61" s="137">
        <f t="shared" si="8"/>
        <v>0</v>
      </c>
      <c r="M61" s="533">
        <f t="shared" si="9"/>
        <v>0</v>
      </c>
      <c r="N61" s="223">
        <f t="shared" si="10"/>
        <v>0</v>
      </c>
      <c r="O61" s="585"/>
      <c r="P61" s="567"/>
      <c r="Q61" s="568"/>
      <c r="R61" s="569"/>
      <c r="S61" s="736"/>
      <c r="T61" s="315" t="s">
        <v>68</v>
      </c>
      <c r="U61" s="315" t="s">
        <v>68</v>
      </c>
      <c r="V61" s="738"/>
      <c r="W61" s="801"/>
      <c r="X61" s="315" t="s">
        <v>68</v>
      </c>
      <c r="Y61" s="965"/>
      <c r="Z61" s="971"/>
      <c r="AA61" s="975"/>
      <c r="AB61" s="1094"/>
      <c r="AC61" s="965"/>
      <c r="AD61" s="1280"/>
      <c r="AE61" s="1285"/>
      <c r="AF61" s="1266"/>
      <c r="AG61" s="1271"/>
      <c r="AH61" s="432"/>
      <c r="AI61" s="279"/>
      <c r="AJ61" s="278"/>
      <c r="AK61" s="280"/>
      <c r="AL61" s="432"/>
      <c r="AM61" s="287"/>
      <c r="AN61" s="281"/>
      <c r="AO61" s="1099"/>
      <c r="AP61" s="303"/>
      <c r="AQ61" s="303"/>
      <c r="AR61" s="303"/>
      <c r="AS61" s="303"/>
      <c r="AT61" s="303"/>
      <c r="AU61" s="303"/>
    </row>
    <row r="62" spans="1:47" s="59" customFormat="1" ht="15">
      <c r="A62" s="195" t="s">
        <v>301</v>
      </c>
      <c r="B62" s="29" t="s">
        <v>77</v>
      </c>
      <c r="C62" s="194" t="s">
        <v>151</v>
      </c>
      <c r="D62" s="197"/>
      <c r="E62" s="175">
        <f t="shared" si="6"/>
        <v>0</v>
      </c>
      <c r="F62" s="198">
        <f t="shared" si="11"/>
        <v>4</v>
      </c>
      <c r="G62" s="199"/>
      <c r="H62" s="200"/>
      <c r="I62" s="201">
        <v>4</v>
      </c>
      <c r="J62" s="202"/>
      <c r="K62" s="222">
        <f t="shared" si="7"/>
        <v>0</v>
      </c>
      <c r="L62" s="137">
        <f t="shared" si="8"/>
        <v>0</v>
      </c>
      <c r="M62" s="533">
        <f t="shared" si="9"/>
        <v>0</v>
      </c>
      <c r="N62" s="223">
        <f t="shared" si="10"/>
        <v>0</v>
      </c>
      <c r="O62" s="586"/>
      <c r="P62" s="570"/>
      <c r="Q62" s="571"/>
      <c r="R62" s="572"/>
      <c r="S62" s="738"/>
      <c r="T62" s="315" t="s">
        <v>68</v>
      </c>
      <c r="U62" s="315" t="s">
        <v>68</v>
      </c>
      <c r="V62" s="738"/>
      <c r="W62" s="801"/>
      <c r="X62" s="315" t="s">
        <v>68</v>
      </c>
      <c r="Y62" s="965"/>
      <c r="Z62" s="971"/>
      <c r="AA62" s="975"/>
      <c r="AB62" s="1094"/>
      <c r="AC62" s="965"/>
      <c r="AD62" s="1280"/>
      <c r="AE62" s="1285"/>
      <c r="AF62" s="1267"/>
      <c r="AG62" s="1271"/>
      <c r="AH62" s="432"/>
      <c r="AI62" s="279"/>
      <c r="AJ62" s="279"/>
      <c r="AK62" s="286"/>
      <c r="AL62" s="432"/>
      <c r="AM62" s="287"/>
      <c r="AN62" s="287"/>
      <c r="AO62" s="1100"/>
      <c r="AP62" s="303"/>
      <c r="AQ62" s="303"/>
      <c r="AR62" s="303"/>
      <c r="AS62" s="303"/>
      <c r="AT62" s="303"/>
      <c r="AU62" s="303"/>
    </row>
    <row r="63" spans="1:47" s="59" customFormat="1" ht="15">
      <c r="A63" s="193" t="s">
        <v>300</v>
      </c>
      <c r="B63" s="29" t="s">
        <v>239</v>
      </c>
      <c r="C63" s="194" t="s">
        <v>18</v>
      </c>
      <c r="D63" s="197"/>
      <c r="E63" s="175">
        <f t="shared" si="6"/>
        <v>0</v>
      </c>
      <c r="F63" s="198">
        <f t="shared" si="11"/>
        <v>4</v>
      </c>
      <c r="G63" s="199"/>
      <c r="H63" s="200"/>
      <c r="I63" s="201">
        <v>4</v>
      </c>
      <c r="J63" s="202"/>
      <c r="K63" s="222">
        <f t="shared" si="7"/>
        <v>0</v>
      </c>
      <c r="L63" s="137">
        <f t="shared" si="8"/>
        <v>0</v>
      </c>
      <c r="M63" s="533">
        <f t="shared" si="9"/>
        <v>0</v>
      </c>
      <c r="N63" s="223">
        <f t="shared" si="10"/>
        <v>0</v>
      </c>
      <c r="O63" s="585"/>
      <c r="P63" s="567"/>
      <c r="Q63" s="568"/>
      <c r="R63" s="569"/>
      <c r="S63" s="736"/>
      <c r="T63" s="315" t="s">
        <v>68</v>
      </c>
      <c r="U63" s="315" t="s">
        <v>68</v>
      </c>
      <c r="V63" s="738"/>
      <c r="W63" s="801"/>
      <c r="X63" s="315" t="s">
        <v>68</v>
      </c>
      <c r="Y63" s="965"/>
      <c r="Z63" s="971"/>
      <c r="AA63" s="975"/>
      <c r="AB63" s="1093"/>
      <c r="AC63" s="965"/>
      <c r="AD63" s="1280"/>
      <c r="AE63" s="1286"/>
      <c r="AF63" s="1268"/>
      <c r="AG63" s="1272"/>
      <c r="AH63" s="868"/>
      <c r="AI63" s="866"/>
      <c r="AJ63" s="867"/>
      <c r="AK63" s="280"/>
      <c r="AL63" s="868"/>
      <c r="AM63" s="869"/>
      <c r="AN63" s="870"/>
      <c r="AO63" s="932"/>
      <c r="AP63" s="303"/>
      <c r="AQ63" s="303"/>
      <c r="AR63" s="303"/>
      <c r="AS63" s="303"/>
      <c r="AT63" s="303"/>
      <c r="AU63" s="303"/>
    </row>
    <row r="64" spans="1:47" s="57" customFormat="1" ht="15">
      <c r="A64" s="193" t="s">
        <v>302</v>
      </c>
      <c r="B64" s="29" t="s">
        <v>26</v>
      </c>
      <c r="C64" s="194" t="s">
        <v>41</v>
      </c>
      <c r="D64" s="197"/>
      <c r="E64" s="175">
        <f t="shared" si="6"/>
        <v>0</v>
      </c>
      <c r="F64" s="198">
        <f t="shared" si="11"/>
        <v>4</v>
      </c>
      <c r="G64" s="199"/>
      <c r="H64" s="200"/>
      <c r="I64" s="201">
        <v>4</v>
      </c>
      <c r="J64" s="202"/>
      <c r="K64" s="222">
        <f t="shared" si="7"/>
        <v>0</v>
      </c>
      <c r="L64" s="137">
        <f t="shared" si="8"/>
        <v>0</v>
      </c>
      <c r="M64" s="533">
        <f t="shared" si="9"/>
        <v>0</v>
      </c>
      <c r="N64" s="223">
        <f t="shared" si="10"/>
        <v>0</v>
      </c>
      <c r="O64" s="585"/>
      <c r="P64" s="567"/>
      <c r="Q64" s="568"/>
      <c r="R64" s="569"/>
      <c r="S64" s="736"/>
      <c r="T64" s="315" t="s">
        <v>68</v>
      </c>
      <c r="U64" s="315" t="s">
        <v>68</v>
      </c>
      <c r="V64" s="738"/>
      <c r="W64" s="801"/>
      <c r="X64" s="315" t="s">
        <v>68</v>
      </c>
      <c r="Y64" s="965"/>
      <c r="Z64" s="971"/>
      <c r="AA64" s="975"/>
      <c r="AB64" s="1094"/>
      <c r="AC64" s="965"/>
      <c r="AD64" s="1280"/>
      <c r="AE64" s="1285"/>
      <c r="AF64" s="1266"/>
      <c r="AG64" s="1271"/>
      <c r="AH64" s="432"/>
      <c r="AI64" s="279"/>
      <c r="AJ64" s="278"/>
      <c r="AK64" s="280"/>
      <c r="AL64" s="432"/>
      <c r="AM64" s="287"/>
      <c r="AN64" s="281"/>
      <c r="AO64" s="1099"/>
      <c r="AP64" s="303"/>
      <c r="AQ64" s="303"/>
      <c r="AR64" s="303"/>
      <c r="AS64" s="303"/>
      <c r="AT64" s="303"/>
      <c r="AU64" s="303"/>
    </row>
    <row r="65" spans="1:47" s="57" customFormat="1" ht="15">
      <c r="A65" s="193" t="s">
        <v>307</v>
      </c>
      <c r="B65" s="29" t="s">
        <v>254</v>
      </c>
      <c r="C65" s="194" t="s">
        <v>151</v>
      </c>
      <c r="D65" s="197"/>
      <c r="E65" s="175">
        <f t="shared" si="6"/>
        <v>0</v>
      </c>
      <c r="F65" s="198">
        <f t="shared" si="11"/>
        <v>2</v>
      </c>
      <c r="G65" s="199"/>
      <c r="H65" s="200"/>
      <c r="I65" s="201">
        <v>2</v>
      </c>
      <c r="J65" s="202"/>
      <c r="K65" s="222">
        <f t="shared" si="7"/>
        <v>0</v>
      </c>
      <c r="L65" s="137">
        <f t="shared" si="8"/>
        <v>0</v>
      </c>
      <c r="M65" s="533">
        <f t="shared" si="9"/>
        <v>0</v>
      </c>
      <c r="N65" s="223">
        <f t="shared" si="10"/>
        <v>0</v>
      </c>
      <c r="O65" s="585"/>
      <c r="P65" s="567"/>
      <c r="Q65" s="568"/>
      <c r="R65" s="569"/>
      <c r="S65" s="736"/>
      <c r="T65" s="315" t="s">
        <v>68</v>
      </c>
      <c r="U65" s="315" t="s">
        <v>68</v>
      </c>
      <c r="V65" s="738"/>
      <c r="W65" s="801"/>
      <c r="X65" s="315" t="s">
        <v>68</v>
      </c>
      <c r="Y65" s="965"/>
      <c r="Z65" s="971"/>
      <c r="AA65" s="975"/>
      <c r="AB65" s="1094"/>
      <c r="AC65" s="965"/>
      <c r="AD65" s="1280"/>
      <c r="AE65" s="1285"/>
      <c r="AF65" s="1266"/>
      <c r="AG65" s="1271"/>
      <c r="AH65" s="432"/>
      <c r="AI65" s="279"/>
      <c r="AJ65" s="278"/>
      <c r="AK65" s="280"/>
      <c r="AL65" s="432"/>
      <c r="AM65" s="287"/>
      <c r="AN65" s="281"/>
      <c r="AO65" s="1099"/>
      <c r="AP65" s="303"/>
      <c r="AQ65" s="303"/>
      <c r="AR65" s="303"/>
      <c r="AS65" s="303"/>
      <c r="AT65" s="303"/>
      <c r="AU65" s="303"/>
    </row>
    <row r="66" spans="1:47" ht="15">
      <c r="A66" s="193" t="s">
        <v>304</v>
      </c>
      <c r="B66" s="29" t="s">
        <v>234</v>
      </c>
      <c r="C66" s="194" t="s">
        <v>5</v>
      </c>
      <c r="D66" s="197"/>
      <c r="E66" s="175">
        <f t="shared" si="6"/>
        <v>0</v>
      </c>
      <c r="F66" s="198">
        <f t="shared" si="11"/>
        <v>2</v>
      </c>
      <c r="G66" s="199"/>
      <c r="H66" s="200"/>
      <c r="I66" s="201"/>
      <c r="J66" s="202">
        <v>2</v>
      </c>
      <c r="K66" s="222">
        <f t="shared" si="7"/>
        <v>0</v>
      </c>
      <c r="L66" s="137">
        <f t="shared" si="8"/>
        <v>0</v>
      </c>
      <c r="M66" s="533">
        <f t="shared" si="9"/>
        <v>0</v>
      </c>
      <c r="N66" s="223">
        <f t="shared" si="10"/>
        <v>0</v>
      </c>
      <c r="O66" s="585"/>
      <c r="P66" s="567"/>
      <c r="Q66" s="568"/>
      <c r="R66" s="569"/>
      <c r="S66" s="736"/>
      <c r="T66" s="315" t="s">
        <v>68</v>
      </c>
      <c r="U66" s="315" t="s">
        <v>68</v>
      </c>
      <c r="V66" s="738"/>
      <c r="W66" s="801"/>
      <c r="X66" s="315" t="s">
        <v>68</v>
      </c>
      <c r="Y66" s="965"/>
      <c r="Z66" s="971"/>
      <c r="AA66" s="975"/>
      <c r="AB66" s="1094"/>
      <c r="AC66" s="965"/>
      <c r="AD66" s="1280"/>
      <c r="AE66" s="1285"/>
      <c r="AF66" s="1266"/>
      <c r="AG66" s="1271"/>
      <c r="AH66" s="432"/>
      <c r="AI66" s="279"/>
      <c r="AJ66" s="278"/>
      <c r="AK66" s="280"/>
      <c r="AL66" s="432"/>
      <c r="AM66" s="287"/>
      <c r="AN66" s="281"/>
      <c r="AO66" s="1099"/>
      <c r="AP66" s="303"/>
      <c r="AQ66" s="303"/>
      <c r="AR66" s="303"/>
      <c r="AS66" s="303"/>
      <c r="AT66" s="303"/>
      <c r="AU66" s="303"/>
    </row>
    <row r="67" spans="1:47" ht="15.75" thickBot="1">
      <c r="A67" s="695" t="s">
        <v>303</v>
      </c>
      <c r="B67" s="196" t="s">
        <v>45</v>
      </c>
      <c r="C67" s="696" t="s">
        <v>41</v>
      </c>
      <c r="D67" s="697"/>
      <c r="E67" s="176">
        <f t="shared" si="6"/>
        <v>0</v>
      </c>
      <c r="F67" s="698">
        <f t="shared" si="11"/>
        <v>2</v>
      </c>
      <c r="G67" s="699"/>
      <c r="H67" s="700"/>
      <c r="I67" s="701"/>
      <c r="J67" s="702">
        <v>2</v>
      </c>
      <c r="K67" s="875">
        <f t="shared" si="7"/>
        <v>0</v>
      </c>
      <c r="L67" s="187">
        <f t="shared" si="8"/>
        <v>0</v>
      </c>
      <c r="M67" s="540">
        <f t="shared" si="9"/>
        <v>0</v>
      </c>
      <c r="N67" s="636">
        <f t="shared" si="10"/>
        <v>0</v>
      </c>
      <c r="O67" s="703"/>
      <c r="P67" s="704"/>
      <c r="Q67" s="705"/>
      <c r="R67" s="706"/>
      <c r="S67" s="739"/>
      <c r="T67" s="707" t="s">
        <v>68</v>
      </c>
      <c r="U67" s="707" t="s">
        <v>68</v>
      </c>
      <c r="V67" s="707"/>
      <c r="W67" s="707"/>
      <c r="X67" s="707" t="s">
        <v>68</v>
      </c>
      <c r="Y67" s="707"/>
      <c r="Z67" s="972"/>
      <c r="AA67" s="976"/>
      <c r="AB67" s="1095"/>
      <c r="AC67" s="1185"/>
      <c r="AD67" s="1281"/>
      <c r="AE67" s="1287"/>
      <c r="AF67" s="1269"/>
      <c r="AG67" s="1273"/>
      <c r="AH67" s="709"/>
      <c r="AI67" s="708"/>
      <c r="AJ67" s="708"/>
      <c r="AK67" s="710"/>
      <c r="AL67" s="709"/>
      <c r="AM67" s="711"/>
      <c r="AN67" s="711"/>
      <c r="AO67" s="1101"/>
      <c r="AP67" s="303"/>
      <c r="AQ67" s="303"/>
      <c r="AR67" s="303"/>
      <c r="AS67" s="303"/>
      <c r="AT67" s="303"/>
      <c r="AU67" s="303"/>
    </row>
    <row r="68" spans="1:47" s="59" customFormat="1" ht="9.75" customHeight="1">
      <c r="A68" s="1"/>
      <c r="B68" s="1"/>
      <c r="C68" s="1"/>
      <c r="D68" s="86"/>
      <c r="E68" s="88"/>
      <c r="F68" s="112"/>
      <c r="G68" s="120"/>
      <c r="H68" s="120"/>
      <c r="I68" s="120"/>
      <c r="J68" s="120"/>
      <c r="K68" s="113"/>
      <c r="L68" s="143"/>
      <c r="M68" s="141"/>
      <c r="N68" s="114"/>
      <c r="O68" s="587"/>
      <c r="P68" s="573"/>
      <c r="Q68" s="574"/>
      <c r="R68" s="575"/>
      <c r="S68" s="740"/>
      <c r="T68" s="78"/>
      <c r="U68" s="78"/>
      <c r="V68" s="740"/>
      <c r="W68" s="626"/>
      <c r="X68" s="78"/>
      <c r="Y68" s="626"/>
      <c r="Z68" s="85"/>
      <c r="AA68" s="505"/>
      <c r="AB68" s="271"/>
      <c r="AC68" s="626"/>
      <c r="AD68" s="574"/>
      <c r="AE68" s="626"/>
      <c r="AF68" s="85"/>
      <c r="AG68" s="505"/>
      <c r="AH68" s="434"/>
      <c r="AI68" s="327"/>
      <c r="AJ68" s="338"/>
      <c r="AK68" s="303"/>
      <c r="AL68" s="418"/>
      <c r="AM68" s="304"/>
      <c r="AN68" s="303"/>
      <c r="AO68" s="304"/>
      <c r="AP68" s="303"/>
      <c r="AQ68" s="303"/>
      <c r="AR68" s="303"/>
      <c r="AS68" s="303"/>
      <c r="AT68" s="303"/>
      <c r="AU68" s="303"/>
    </row>
    <row r="69" spans="1:47" s="59" customFormat="1" ht="15">
      <c r="A69" s="40" t="s">
        <v>46</v>
      </c>
      <c r="B69" s="1"/>
      <c r="C69" s="1"/>
      <c r="D69" s="86"/>
      <c r="E69" s="88"/>
      <c r="F69" s="112"/>
      <c r="G69" s="120"/>
      <c r="H69" s="120"/>
      <c r="I69" s="120"/>
      <c r="J69" s="120"/>
      <c r="K69" s="113"/>
      <c r="L69" s="143"/>
      <c r="M69" s="141"/>
      <c r="N69" s="114"/>
      <c r="O69" s="587"/>
      <c r="P69" s="573"/>
      <c r="Q69" s="574"/>
      <c r="R69" s="575"/>
      <c r="S69" s="740"/>
      <c r="T69" s="78"/>
      <c r="U69" s="78"/>
      <c r="V69" s="740"/>
      <c r="W69" s="626"/>
      <c r="X69" s="78"/>
      <c r="Y69" s="626"/>
      <c r="Z69" s="85"/>
      <c r="AA69" s="505"/>
      <c r="AB69" s="271"/>
      <c r="AC69" s="626"/>
      <c r="AD69" s="574"/>
      <c r="AE69" s="626"/>
      <c r="AF69" s="85"/>
      <c r="AG69" s="505"/>
      <c r="AH69" s="434"/>
      <c r="AI69" s="327"/>
      <c r="AJ69" s="338"/>
      <c r="AK69" s="303"/>
      <c r="AL69" s="418"/>
      <c r="AM69" s="304"/>
      <c r="AN69" s="303"/>
      <c r="AO69" s="304"/>
      <c r="AP69" s="303"/>
      <c r="AQ69" s="303"/>
      <c r="AR69" s="303"/>
      <c r="AS69" s="303"/>
      <c r="AT69" s="303"/>
      <c r="AU69" s="303"/>
    </row>
    <row r="70" spans="1:47" s="59" customFormat="1" ht="15.75">
      <c r="A70" s="118" t="s">
        <v>47</v>
      </c>
      <c r="B70" s="119"/>
      <c r="C70" s="119"/>
      <c r="D70" s="225"/>
      <c r="E70" s="88"/>
      <c r="F70" s="112"/>
      <c r="G70" s="120"/>
      <c r="H70" s="120"/>
      <c r="I70" s="120"/>
      <c r="J70" s="120"/>
      <c r="K70" s="549"/>
      <c r="L70" s="143"/>
      <c r="M70" s="141"/>
      <c r="N70" s="114"/>
      <c r="O70" s="587"/>
      <c r="P70" s="573"/>
      <c r="Q70" s="574"/>
      <c r="R70" s="575"/>
      <c r="S70" s="740"/>
      <c r="T70" s="113"/>
      <c r="U70" s="78"/>
      <c r="V70" s="740"/>
      <c r="W70" s="626"/>
      <c r="X70" s="78"/>
      <c r="Y70" s="626"/>
      <c r="Z70" s="85"/>
      <c r="AA70" s="505"/>
      <c r="AB70" s="271"/>
      <c r="AC70" s="626"/>
      <c r="AD70" s="574"/>
      <c r="AE70" s="626"/>
      <c r="AF70" s="85"/>
      <c r="AG70" s="505"/>
      <c r="AH70" s="434"/>
      <c r="AI70" s="327"/>
      <c r="AJ70" s="338"/>
      <c r="AK70" s="303"/>
      <c r="AL70" s="418"/>
      <c r="AM70" s="304"/>
      <c r="AN70" s="303"/>
      <c r="AO70" s="304"/>
      <c r="AP70" s="303"/>
      <c r="AQ70" s="303"/>
      <c r="AR70" s="303"/>
      <c r="AS70" s="303"/>
      <c r="AT70" s="303"/>
      <c r="AU70" s="303"/>
    </row>
    <row r="71" spans="1:47" s="59" customFormat="1" ht="13.5" customHeight="1">
      <c r="A71" s="118" t="s">
        <v>67</v>
      </c>
      <c r="B71" s="119"/>
      <c r="C71" s="119"/>
      <c r="D71" s="225"/>
      <c r="E71" s="88"/>
      <c r="F71" s="112"/>
      <c r="G71" s="120"/>
      <c r="H71" s="120"/>
      <c r="I71" s="120"/>
      <c r="J71" s="120"/>
      <c r="K71" s="113"/>
      <c r="L71" s="143"/>
      <c r="M71" s="141"/>
      <c r="N71" s="114"/>
      <c r="O71" s="587"/>
      <c r="P71" s="573"/>
      <c r="Q71" s="574"/>
      <c r="R71" s="575"/>
      <c r="S71" s="740"/>
      <c r="T71" s="113"/>
      <c r="U71" s="78"/>
      <c r="V71" s="740"/>
      <c r="W71" s="626"/>
      <c r="X71" s="78"/>
      <c r="Y71" s="626"/>
      <c r="Z71" s="85"/>
      <c r="AA71" s="505"/>
      <c r="AB71" s="271"/>
      <c r="AC71" s="626"/>
      <c r="AD71" s="740"/>
      <c r="AE71" s="626"/>
      <c r="AF71" s="85"/>
      <c r="AG71" s="505"/>
      <c r="AH71" s="418"/>
      <c r="AI71" s="327"/>
      <c r="AJ71" s="338"/>
      <c r="AK71" s="303"/>
      <c r="AL71" s="418"/>
      <c r="AM71" s="304"/>
      <c r="AN71" s="303"/>
      <c r="AO71" s="304"/>
      <c r="AP71" s="303"/>
      <c r="AQ71" s="303"/>
      <c r="AR71" s="303"/>
      <c r="AS71" s="303"/>
      <c r="AT71" s="303"/>
      <c r="AU71" s="303"/>
    </row>
    <row r="72" spans="1:43" s="59" customFormat="1" ht="15">
      <c r="A72" s="18"/>
      <c r="B72" s="18"/>
      <c r="C72" s="58"/>
      <c r="E72" s="9"/>
      <c r="F72" s="37"/>
      <c r="G72" s="17"/>
      <c r="H72" s="17"/>
      <c r="I72" s="17"/>
      <c r="J72" s="17"/>
      <c r="K72" s="11"/>
      <c r="L72" s="143"/>
      <c r="M72" s="141"/>
      <c r="N72" s="7"/>
      <c r="O72" s="559"/>
      <c r="P72" s="268"/>
      <c r="Q72" s="269"/>
      <c r="R72" s="270"/>
      <c r="S72" s="271"/>
      <c r="V72" s="271"/>
      <c r="W72" s="590"/>
      <c r="Y72" s="590"/>
      <c r="Z72" s="58"/>
      <c r="AA72" s="415"/>
      <c r="AB72" s="271"/>
      <c r="AC72" s="966"/>
      <c r="AD72" s="1092"/>
      <c r="AE72" s="590"/>
      <c r="AF72" s="58"/>
      <c r="AG72" s="322"/>
      <c r="AH72" s="422"/>
      <c r="AI72" s="304"/>
      <c r="AJ72" s="303"/>
      <c r="AK72" s="303"/>
      <c r="AL72" s="422"/>
      <c r="AM72" s="304"/>
      <c r="AN72" s="304"/>
      <c r="AO72" s="304"/>
      <c r="AP72" s="303"/>
      <c r="AQ72" s="303"/>
    </row>
    <row r="73" spans="1:43" s="59" customFormat="1" ht="15">
      <c r="A73" s="34" t="s">
        <v>120</v>
      </c>
      <c r="B73" s="34"/>
      <c r="C73" s="35"/>
      <c r="D73" s="5"/>
      <c r="E73" s="6"/>
      <c r="F73" s="32"/>
      <c r="G73" s="33"/>
      <c r="H73" s="33"/>
      <c r="I73" s="33"/>
      <c r="J73" s="33"/>
      <c r="K73" s="21"/>
      <c r="L73" s="143"/>
      <c r="M73" s="141"/>
      <c r="N73" s="19"/>
      <c r="O73" s="559"/>
      <c r="P73" s="268"/>
      <c r="Q73" s="269"/>
      <c r="R73" s="270"/>
      <c r="S73" s="271"/>
      <c r="V73" s="271"/>
      <c r="W73" s="590"/>
      <c r="Y73" s="590"/>
      <c r="Z73" s="58"/>
      <c r="AA73" s="415"/>
      <c r="AB73" s="271"/>
      <c r="AC73" s="966"/>
      <c r="AD73" s="1092"/>
      <c r="AE73" s="590"/>
      <c r="AF73" s="58"/>
      <c r="AG73" s="322"/>
      <c r="AH73" s="422"/>
      <c r="AI73" s="304"/>
      <c r="AJ73" s="303"/>
      <c r="AK73" s="303"/>
      <c r="AL73" s="422"/>
      <c r="AM73" s="304"/>
      <c r="AN73" s="304"/>
      <c r="AO73" s="304"/>
      <c r="AP73" s="303"/>
      <c r="AQ73" s="303"/>
    </row>
    <row r="74" spans="1:43" s="59" customFormat="1" ht="15">
      <c r="A74" s="34" t="s">
        <v>121</v>
      </c>
      <c r="B74" s="34"/>
      <c r="C74" s="35"/>
      <c r="D74" s="5"/>
      <c r="E74" s="6"/>
      <c r="F74" s="32"/>
      <c r="G74" s="33"/>
      <c r="H74" s="33"/>
      <c r="I74" s="33"/>
      <c r="J74" s="33"/>
      <c r="K74" s="21"/>
      <c r="L74" s="144"/>
      <c r="M74" s="141"/>
      <c r="N74" s="19"/>
      <c r="O74" s="559"/>
      <c r="P74" s="268"/>
      <c r="Q74" s="269"/>
      <c r="R74" s="270"/>
      <c r="S74" s="271"/>
      <c r="V74" s="271"/>
      <c r="W74" s="590"/>
      <c r="Y74" s="590"/>
      <c r="Z74" s="58"/>
      <c r="AA74" s="415"/>
      <c r="AB74" s="271"/>
      <c r="AC74" s="966"/>
      <c r="AD74" s="1092"/>
      <c r="AE74" s="590"/>
      <c r="AF74" s="58"/>
      <c r="AG74" s="322"/>
      <c r="AH74" s="422"/>
      <c r="AI74" s="304"/>
      <c r="AJ74" s="303"/>
      <c r="AK74" s="303"/>
      <c r="AL74" s="422"/>
      <c r="AM74" s="304"/>
      <c r="AN74" s="304"/>
      <c r="AO74" s="304"/>
      <c r="AP74" s="303"/>
      <c r="AQ74" s="303"/>
    </row>
    <row r="75" spans="1:47" s="59" customFormat="1" ht="15">
      <c r="A75" s="34"/>
      <c r="B75" s="34"/>
      <c r="C75" s="35"/>
      <c r="D75" s="5"/>
      <c r="E75" s="6"/>
      <c r="F75" s="32"/>
      <c r="G75" s="33"/>
      <c r="H75" s="33"/>
      <c r="I75" s="33"/>
      <c r="J75" s="33"/>
      <c r="K75" s="21"/>
      <c r="L75" s="141"/>
      <c r="M75" s="141"/>
      <c r="N75" s="19"/>
      <c r="O75" s="559"/>
      <c r="P75" s="268"/>
      <c r="Q75" s="269"/>
      <c r="R75" s="270"/>
      <c r="S75" s="271"/>
      <c r="U75" s="58"/>
      <c r="V75" s="271"/>
      <c r="W75" s="590"/>
      <c r="X75" s="58"/>
      <c r="Y75" s="590"/>
      <c r="Z75" s="58"/>
      <c r="AA75" s="415"/>
      <c r="AB75" s="271"/>
      <c r="AC75" s="966"/>
      <c r="AD75" s="1092"/>
      <c r="AE75" s="590"/>
      <c r="AF75" s="58"/>
      <c r="AG75" s="322"/>
      <c r="AH75" s="141"/>
      <c r="AI75" s="7"/>
      <c r="AL75" s="141"/>
      <c r="AM75" s="7"/>
      <c r="AN75" s="7"/>
      <c r="AO75" s="7"/>
      <c r="AR75" s="56"/>
      <c r="AS75" s="56"/>
      <c r="AT75" s="56"/>
      <c r="AU75" s="56"/>
    </row>
    <row r="76" spans="1:43" ht="15">
      <c r="A76" s="229" t="s">
        <v>137</v>
      </c>
      <c r="B76" s="46"/>
      <c r="C76" s="47"/>
      <c r="D76" s="224"/>
      <c r="E76" s="6"/>
      <c r="F76" s="56"/>
      <c r="G76" s="110"/>
      <c r="H76" s="33"/>
      <c r="I76" s="33"/>
      <c r="J76" s="33"/>
      <c r="K76" s="21"/>
      <c r="N76" s="19"/>
      <c r="O76" s="559"/>
      <c r="P76" s="268"/>
      <c r="Q76" s="269"/>
      <c r="R76" s="270"/>
      <c r="T76" s="59"/>
      <c r="U76" s="58"/>
      <c r="X76" s="58"/>
      <c r="AA76" s="415"/>
      <c r="AC76" s="966"/>
      <c r="AJ76" s="59"/>
      <c r="AN76" s="59"/>
      <c r="AP76" s="59"/>
      <c r="AQ76" s="59"/>
    </row>
    <row r="77" spans="1:41" s="59" customFormat="1" ht="15">
      <c r="A77" s="52" t="s">
        <v>136</v>
      </c>
      <c r="B77" s="53"/>
      <c r="C77" s="45"/>
      <c r="D77" s="52"/>
      <c r="E77" s="99"/>
      <c r="F77" s="100"/>
      <c r="G77" s="6"/>
      <c r="H77" s="111"/>
      <c r="I77" s="101"/>
      <c r="J77" s="101"/>
      <c r="K77" s="101"/>
      <c r="L77" s="141"/>
      <c r="M77" s="141"/>
      <c r="N77" s="101"/>
      <c r="O77" s="559"/>
      <c r="P77" s="268"/>
      <c r="Q77" s="269"/>
      <c r="R77" s="270"/>
      <c r="S77" s="271"/>
      <c r="U77" s="58"/>
      <c r="V77" s="271"/>
      <c r="W77" s="590"/>
      <c r="Y77" s="590"/>
      <c r="Z77" s="58"/>
      <c r="AA77" s="415"/>
      <c r="AB77" s="271"/>
      <c r="AC77" s="966"/>
      <c r="AD77" s="1092"/>
      <c r="AE77" s="590"/>
      <c r="AF77" s="58"/>
      <c r="AG77" s="322"/>
      <c r="AH77" s="141"/>
      <c r="AI77" s="7"/>
      <c r="AL77" s="141"/>
      <c r="AM77" s="7"/>
      <c r="AO77" s="7"/>
    </row>
    <row r="78" spans="1:43" s="59" customFormat="1" ht="12.75" customHeight="1">
      <c r="A78" s="49" t="s">
        <v>135</v>
      </c>
      <c r="B78" s="50"/>
      <c r="C78" s="51"/>
      <c r="D78" s="49"/>
      <c r="E78" s="99"/>
      <c r="F78" s="100"/>
      <c r="G78" s="6"/>
      <c r="H78" s="111"/>
      <c r="I78" s="101"/>
      <c r="J78" s="101"/>
      <c r="K78" s="101"/>
      <c r="L78" s="141"/>
      <c r="M78" s="141"/>
      <c r="N78" s="101"/>
      <c r="O78" s="559"/>
      <c r="P78" s="576"/>
      <c r="Q78" s="269"/>
      <c r="R78" s="270"/>
      <c r="S78" s="271"/>
      <c r="U78" s="58"/>
      <c r="V78" s="271"/>
      <c r="W78" s="590"/>
      <c r="Y78" s="590"/>
      <c r="Z78" s="58"/>
      <c r="AA78" s="415"/>
      <c r="AB78" s="1092"/>
      <c r="AC78" s="966"/>
      <c r="AD78" s="1092"/>
      <c r="AE78" s="590"/>
      <c r="AF78" s="58"/>
      <c r="AG78" s="322"/>
      <c r="AH78" s="141"/>
      <c r="AI78" s="7"/>
      <c r="AL78" s="141"/>
      <c r="AM78" s="7"/>
      <c r="AO78" s="7"/>
      <c r="AP78" s="56"/>
      <c r="AQ78" s="56"/>
    </row>
    <row r="79" spans="1:43" s="59" customFormat="1" ht="15">
      <c r="A79" s="54" t="s">
        <v>61</v>
      </c>
      <c r="B79" s="55"/>
      <c r="C79" s="55"/>
      <c r="D79" s="55"/>
      <c r="E79" s="88"/>
      <c r="F79" s="112"/>
      <c r="G79" s="89"/>
      <c r="H79" s="89"/>
      <c r="I79" s="89"/>
      <c r="J79" s="89"/>
      <c r="K79" s="113"/>
      <c r="L79" s="114"/>
      <c r="M79" s="141"/>
      <c r="N79" s="90"/>
      <c r="O79" s="587"/>
      <c r="P79" s="574"/>
      <c r="Q79" s="573"/>
      <c r="R79" s="577"/>
      <c r="S79" s="740"/>
      <c r="T79" s="115"/>
      <c r="U79" s="86"/>
      <c r="V79" s="740"/>
      <c r="W79" s="802"/>
      <c r="X79" s="20"/>
      <c r="Y79" s="966"/>
      <c r="Z79" s="60"/>
      <c r="AA79" s="415"/>
      <c r="AB79" s="271"/>
      <c r="AC79" s="966"/>
      <c r="AD79" s="20"/>
      <c r="AE79" s="966"/>
      <c r="AF79" s="60"/>
      <c r="AG79" s="415"/>
      <c r="AH79" s="435"/>
      <c r="AI79" s="64"/>
      <c r="AJ79" s="56"/>
      <c r="AK79" s="56"/>
      <c r="AL79" s="139"/>
      <c r="AM79" s="64"/>
      <c r="AN79" s="56"/>
      <c r="AO79" s="64"/>
      <c r="AP79" s="1"/>
      <c r="AQ79" s="1"/>
    </row>
    <row r="80" spans="1:41" s="59" customFormat="1" ht="15">
      <c r="A80" s="1"/>
      <c r="B80" s="1"/>
      <c r="C80" s="1"/>
      <c r="D80" s="78"/>
      <c r="E80" s="79"/>
      <c r="F80" s="80"/>
      <c r="G80" s="81"/>
      <c r="H80" s="81"/>
      <c r="I80" s="81"/>
      <c r="J80" s="81"/>
      <c r="K80" s="82"/>
      <c r="L80" s="141"/>
      <c r="M80" s="141"/>
      <c r="N80" s="84"/>
      <c r="O80" s="588"/>
      <c r="P80" s="578"/>
      <c r="Q80" s="579"/>
      <c r="R80" s="580"/>
      <c r="S80" s="606"/>
      <c r="T80" s="82"/>
      <c r="U80" s="83"/>
      <c r="V80" s="606"/>
      <c r="W80" s="626"/>
      <c r="X80" s="84"/>
      <c r="Y80" s="626"/>
      <c r="Z80" s="85"/>
      <c r="AA80" s="505"/>
      <c r="AB80" s="271"/>
      <c r="AC80" s="626"/>
      <c r="AD80" s="740"/>
      <c r="AE80" s="626"/>
      <c r="AF80" s="85"/>
      <c r="AG80" s="505"/>
      <c r="AH80" s="419"/>
      <c r="AI80" s="84"/>
      <c r="AJ80" s="78"/>
      <c r="AL80" s="419"/>
      <c r="AM80" s="7"/>
      <c r="AN80" s="1"/>
      <c r="AO80" s="7"/>
    </row>
    <row r="81" spans="1:41" s="59" customFormat="1" ht="15">
      <c r="A81" s="135"/>
      <c r="B81" s="18"/>
      <c r="C81" s="58"/>
      <c r="E81" s="9"/>
      <c r="F81" s="37"/>
      <c r="G81" s="17"/>
      <c r="H81" s="17"/>
      <c r="I81" s="107"/>
      <c r="J81" s="108"/>
      <c r="K81" s="22"/>
      <c r="L81" s="141"/>
      <c r="M81" s="141"/>
      <c r="N81" s="23"/>
      <c r="O81" s="559"/>
      <c r="P81" s="268"/>
      <c r="Q81" s="269"/>
      <c r="R81" s="270"/>
      <c r="S81" s="271"/>
      <c r="T81" s="11"/>
      <c r="U81" s="131"/>
      <c r="V81" s="271"/>
      <c r="W81" s="590"/>
      <c r="X81" s="11"/>
      <c r="Y81" s="590"/>
      <c r="Z81" s="131"/>
      <c r="AA81" s="415"/>
      <c r="AB81" s="271"/>
      <c r="AC81" s="966"/>
      <c r="AD81" s="1092"/>
      <c r="AE81" s="590"/>
      <c r="AF81" s="131"/>
      <c r="AG81" s="322"/>
      <c r="AH81" s="141"/>
      <c r="AI81" s="7"/>
      <c r="AJ81" s="11"/>
      <c r="AK81" s="11"/>
      <c r="AL81" s="141"/>
      <c r="AM81" s="7"/>
      <c r="AN81" s="11"/>
      <c r="AO81" s="7"/>
    </row>
    <row r="82" spans="1:41" s="59" customFormat="1" ht="15">
      <c r="A82" s="18"/>
      <c r="B82" s="18"/>
      <c r="C82" s="58"/>
      <c r="E82" s="9"/>
      <c r="F82" s="37"/>
      <c r="G82" s="17"/>
      <c r="H82" s="17"/>
      <c r="I82" s="107"/>
      <c r="J82" s="108"/>
      <c r="K82" s="22"/>
      <c r="L82" s="141"/>
      <c r="M82" s="141"/>
      <c r="N82" s="23"/>
      <c r="O82" s="559"/>
      <c r="P82" s="268"/>
      <c r="Q82" s="269"/>
      <c r="R82" s="270"/>
      <c r="S82" s="271"/>
      <c r="T82" s="11"/>
      <c r="U82" s="131"/>
      <c r="V82" s="271"/>
      <c r="W82" s="590"/>
      <c r="X82" s="11"/>
      <c r="Y82" s="590"/>
      <c r="Z82" s="131"/>
      <c r="AA82" s="415"/>
      <c r="AB82" s="271"/>
      <c r="AC82" s="966"/>
      <c r="AD82" s="1092"/>
      <c r="AE82" s="590"/>
      <c r="AF82" s="131"/>
      <c r="AG82" s="322"/>
      <c r="AH82" s="141"/>
      <c r="AI82" s="7"/>
      <c r="AJ82" s="11"/>
      <c r="AK82" s="11"/>
      <c r="AL82" s="141"/>
      <c r="AM82" s="7"/>
      <c r="AN82" s="11"/>
      <c r="AO82" s="7"/>
    </row>
    <row r="83" spans="1:41" s="59" customFormat="1" ht="15">
      <c r="A83" s="134"/>
      <c r="B83" s="18"/>
      <c r="C83" s="58"/>
      <c r="E83" s="9"/>
      <c r="F83" s="37"/>
      <c r="G83" s="17"/>
      <c r="H83" s="17"/>
      <c r="I83" s="107"/>
      <c r="J83" s="108"/>
      <c r="K83" s="22"/>
      <c r="L83" s="141"/>
      <c r="M83" s="141"/>
      <c r="N83" s="23"/>
      <c r="O83" s="559"/>
      <c r="P83" s="268"/>
      <c r="Q83" s="269"/>
      <c r="R83" s="270"/>
      <c r="S83" s="271"/>
      <c r="T83" s="11"/>
      <c r="U83" s="131"/>
      <c r="V83" s="271"/>
      <c r="W83" s="590"/>
      <c r="X83" s="11"/>
      <c r="Y83" s="590"/>
      <c r="Z83" s="131"/>
      <c r="AA83" s="415"/>
      <c r="AB83" s="271"/>
      <c r="AC83" s="966"/>
      <c r="AD83" s="1092"/>
      <c r="AE83" s="590"/>
      <c r="AF83" s="131"/>
      <c r="AG83" s="322"/>
      <c r="AH83" s="141"/>
      <c r="AI83" s="7"/>
      <c r="AJ83" s="11"/>
      <c r="AK83" s="11"/>
      <c r="AL83" s="141"/>
      <c r="AM83" s="7"/>
      <c r="AN83" s="11"/>
      <c r="AO83" s="7"/>
    </row>
    <row r="84" spans="1:43" ht="15">
      <c r="A84" s="18"/>
      <c r="B84" s="18"/>
      <c r="C84" s="58"/>
      <c r="D84" s="59"/>
      <c r="I84" s="107"/>
      <c r="J84" s="108"/>
      <c r="K84" s="22"/>
      <c r="N84" s="23"/>
      <c r="O84" s="559"/>
      <c r="P84" s="268"/>
      <c r="Q84" s="269"/>
      <c r="R84" s="270"/>
      <c r="U84" s="131"/>
      <c r="X84" s="11"/>
      <c r="Z84" s="131"/>
      <c r="AA84" s="415"/>
      <c r="AC84" s="966"/>
      <c r="AF84" s="131"/>
      <c r="AJ84" s="11"/>
      <c r="AK84" s="11"/>
      <c r="AN84" s="11"/>
      <c r="AP84" s="59"/>
      <c r="AQ84" s="59"/>
    </row>
    <row r="85" spans="1:43" ht="15">
      <c r="A85" s="18"/>
      <c r="B85" s="18"/>
      <c r="C85" s="58"/>
      <c r="D85" s="59"/>
      <c r="I85" s="107"/>
      <c r="J85" s="108"/>
      <c r="K85" s="22"/>
      <c r="N85" s="23"/>
      <c r="O85" s="559"/>
      <c r="P85" s="268"/>
      <c r="Q85" s="269"/>
      <c r="R85" s="270"/>
      <c r="U85" s="131"/>
      <c r="X85" s="11"/>
      <c r="Z85" s="131"/>
      <c r="AA85" s="415"/>
      <c r="AC85" s="966"/>
      <c r="AF85" s="131"/>
      <c r="AJ85" s="11"/>
      <c r="AK85" s="11"/>
      <c r="AN85" s="11"/>
      <c r="AP85" s="59"/>
      <c r="AQ85" s="59"/>
    </row>
    <row r="86" spans="1:43" ht="15">
      <c r="A86" s="18"/>
      <c r="B86" s="18"/>
      <c r="C86" s="58"/>
      <c r="D86" s="59"/>
      <c r="I86" s="107"/>
      <c r="J86" s="108"/>
      <c r="K86" s="22"/>
      <c r="N86" s="23"/>
      <c r="O86" s="559"/>
      <c r="P86" s="268"/>
      <c r="Q86" s="269"/>
      <c r="R86" s="270"/>
      <c r="U86" s="131"/>
      <c r="X86" s="11"/>
      <c r="Z86" s="131"/>
      <c r="AA86" s="415"/>
      <c r="AC86" s="966"/>
      <c r="AF86" s="131"/>
      <c r="AJ86" s="11"/>
      <c r="AK86" s="11"/>
      <c r="AN86" s="11"/>
      <c r="AP86" s="59"/>
      <c r="AQ86" s="59"/>
    </row>
    <row r="87" spans="1:40" ht="15">
      <c r="A87" s="18"/>
      <c r="B87" s="18"/>
      <c r="C87" s="58"/>
      <c r="D87" s="59"/>
      <c r="J87" s="38"/>
      <c r="K87" s="24"/>
      <c r="N87" s="25"/>
      <c r="O87" s="559"/>
      <c r="P87" s="268"/>
      <c r="Q87" s="269"/>
      <c r="R87" s="270"/>
      <c r="U87" s="131"/>
      <c r="X87" s="11"/>
      <c r="Z87" s="131"/>
      <c r="AA87" s="415"/>
      <c r="AC87" s="966"/>
      <c r="AF87" s="131"/>
      <c r="AJ87" s="11"/>
      <c r="AK87" s="11"/>
      <c r="AN87" s="11"/>
    </row>
    <row r="88" spans="15:18" ht="15">
      <c r="O88" s="589"/>
      <c r="P88" s="581"/>
      <c r="Q88" s="582"/>
      <c r="R88" s="583"/>
    </row>
    <row r="89" spans="15:18" ht="15">
      <c r="O89" s="589"/>
      <c r="P89" s="581"/>
      <c r="Q89" s="582"/>
      <c r="R89" s="583"/>
    </row>
    <row r="90" spans="15:18" ht="15">
      <c r="O90" s="589"/>
      <c r="P90" s="581"/>
      <c r="Q90" s="582"/>
      <c r="R90" s="583"/>
    </row>
    <row r="91" spans="15:18" ht="15">
      <c r="O91" s="589"/>
      <c r="P91" s="581"/>
      <c r="Q91" s="582"/>
      <c r="R91" s="583"/>
    </row>
    <row r="92" spans="15:18" ht="15">
      <c r="O92" s="589"/>
      <c r="P92" s="581"/>
      <c r="Q92" s="582"/>
      <c r="R92" s="583"/>
    </row>
    <row r="93" spans="15:18" ht="15">
      <c r="O93" s="589"/>
      <c r="P93" s="581"/>
      <c r="Q93" s="582"/>
      <c r="R93" s="583"/>
    </row>
    <row r="94" spans="15:18" ht="15">
      <c r="O94" s="589"/>
      <c r="P94" s="581"/>
      <c r="Q94" s="582"/>
      <c r="R94" s="583"/>
    </row>
    <row r="95" spans="15:18" ht="15">
      <c r="O95" s="589"/>
      <c r="P95" s="581"/>
      <c r="Q95" s="582"/>
      <c r="R95" s="583"/>
    </row>
    <row r="96" spans="15:18" ht="15">
      <c r="O96" s="589"/>
      <c r="P96" s="581"/>
      <c r="Q96" s="582"/>
      <c r="R96" s="583"/>
    </row>
    <row r="97" spans="15:18" ht="15">
      <c r="O97" s="589"/>
      <c r="P97" s="581"/>
      <c r="Q97" s="582"/>
      <c r="R97" s="583"/>
    </row>
    <row r="98" spans="15:18" ht="15">
      <c r="O98" s="589"/>
      <c r="P98" s="581"/>
      <c r="Q98" s="582"/>
      <c r="R98" s="583"/>
    </row>
    <row r="99" spans="15:18" ht="15">
      <c r="O99" s="589"/>
      <c r="P99" s="581"/>
      <c r="Q99" s="582"/>
      <c r="R99" s="583"/>
    </row>
    <row r="100" spans="15:18" ht="15">
      <c r="O100" s="589"/>
      <c r="P100" s="581"/>
      <c r="Q100" s="582"/>
      <c r="R100" s="583"/>
    </row>
    <row r="101" spans="15:18" ht="15">
      <c r="O101" s="589"/>
      <c r="P101" s="581"/>
      <c r="Q101" s="582"/>
      <c r="R101" s="583"/>
    </row>
    <row r="102" spans="15:18" ht="15">
      <c r="O102" s="589"/>
      <c r="P102" s="581"/>
      <c r="Q102" s="582"/>
      <c r="R102" s="583"/>
    </row>
    <row r="103" spans="15:18" ht="15">
      <c r="O103" s="589"/>
      <c r="P103" s="581"/>
      <c r="Q103" s="582"/>
      <c r="R103" s="583"/>
    </row>
    <row r="104" spans="15:18" ht="15">
      <c r="O104" s="589"/>
      <c r="P104" s="581"/>
      <c r="Q104" s="582"/>
      <c r="R104" s="583"/>
    </row>
    <row r="105" spans="15:18" ht="15">
      <c r="O105" s="589"/>
      <c r="P105" s="581"/>
      <c r="Q105" s="582"/>
      <c r="R105" s="583"/>
    </row>
    <row r="106" spans="15:18" ht="15">
      <c r="O106" s="589"/>
      <c r="P106" s="581"/>
      <c r="Q106" s="582"/>
      <c r="R106" s="583"/>
    </row>
    <row r="107" spans="15:18" ht="15">
      <c r="O107" s="589"/>
      <c r="P107" s="581"/>
      <c r="Q107" s="582"/>
      <c r="R107" s="583"/>
    </row>
    <row r="108" spans="15:18" ht="15">
      <c r="O108" s="589"/>
      <c r="P108" s="581"/>
      <c r="Q108" s="582"/>
      <c r="R108" s="583"/>
    </row>
    <row r="109" spans="15:18" ht="15">
      <c r="O109" s="589"/>
      <c r="P109" s="581"/>
      <c r="Q109" s="582"/>
      <c r="R109" s="583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4"/>
  <sheetViews>
    <sheetView zoomScalePageLayoutView="0" workbookViewId="0" topLeftCell="A26">
      <pane xSplit="2" topLeftCell="C1" activePane="topRight" state="frozen"/>
      <selection pane="topLeft" activeCell="A1" sqref="A1"/>
      <selection pane="topRight" activeCell="E34" sqref="E34"/>
    </sheetView>
  </sheetViews>
  <sheetFormatPr defaultColWidth="9.140625" defaultRowHeight="15"/>
  <cols>
    <col min="1" max="1" width="3.140625" style="85" customWidth="1"/>
    <col min="2" max="3" width="12.7109375" style="367" customWidth="1"/>
    <col min="4" max="4" width="41.28125" style="85" customWidth="1"/>
    <col min="5" max="5" width="6.421875" style="85" customWidth="1"/>
    <col min="6" max="6" width="6.421875" style="79" customWidth="1"/>
    <col min="7" max="7" width="5.7109375" style="78" customWidth="1"/>
    <col min="8" max="9" width="5.8515625" style="81" customWidth="1"/>
    <col min="10" max="11" width="4.28125" style="81" customWidth="1"/>
    <col min="12" max="14" width="4.28125" style="82" customWidth="1"/>
    <col min="15" max="15" width="4.28125" style="84" customWidth="1"/>
    <col min="16" max="16" width="4.28125" style="626" customWidth="1"/>
    <col min="17" max="17" width="4.28125" style="605" customWidth="1"/>
    <col min="18" max="18" width="4.28125" style="606" customWidth="1"/>
    <col min="19" max="19" width="4.28125" style="505" customWidth="1"/>
    <col min="20" max="20" width="4.28125" style="606" customWidth="1"/>
    <col min="21" max="21" width="4.28125" style="85" customWidth="1"/>
    <col min="22" max="22" width="4.28125" style="605" customWidth="1"/>
    <col min="23" max="23" width="4.28125" style="606" customWidth="1"/>
    <col min="24" max="24" width="4.28125" style="626" customWidth="1"/>
    <col min="25" max="25" width="4.28125" style="505" customWidth="1"/>
    <col min="26" max="26" width="4.28125" style="626" customWidth="1"/>
    <col min="27" max="27" width="4.28125" style="85" customWidth="1"/>
    <col min="28" max="28" width="4.28125" style="505" customWidth="1"/>
    <col min="29" max="29" width="4.28125" style="606" customWidth="1"/>
    <col min="30" max="30" width="4.28125" style="626" customWidth="1"/>
    <col min="31" max="31" width="4.28125" style="740" customWidth="1"/>
    <col min="32" max="32" width="4.28125" style="626" customWidth="1"/>
    <col min="33" max="33" width="4.28125" style="85" customWidth="1"/>
    <col min="34" max="34" width="4.28125" style="505" customWidth="1"/>
    <col min="35" max="35" width="4.28125" style="419" customWidth="1"/>
    <col min="36" max="36" width="4.28125" style="84" customWidth="1"/>
    <col min="37" max="38" width="4.28125" style="78" customWidth="1"/>
    <col min="39" max="39" width="4.28125" style="419" customWidth="1"/>
    <col min="40" max="42" width="4.28125" style="78" customWidth="1"/>
    <col min="43" max="16384" width="9.140625" style="78" customWidth="1"/>
  </cols>
  <sheetData>
    <row r="1" spans="1:42" s="450" customFormat="1" ht="154.5" customHeight="1">
      <c r="A1" s="441" t="s">
        <v>13</v>
      </c>
      <c r="B1" s="1233" t="s">
        <v>264</v>
      </c>
      <c r="C1" s="442" t="s">
        <v>95</v>
      </c>
      <c r="D1" s="443" t="s">
        <v>1</v>
      </c>
      <c r="E1" s="444" t="s">
        <v>2</v>
      </c>
      <c r="F1" s="145" t="s">
        <v>265</v>
      </c>
      <c r="G1" s="445" t="s">
        <v>14</v>
      </c>
      <c r="H1" s="446" t="s">
        <v>271</v>
      </c>
      <c r="I1" s="447" t="s">
        <v>272</v>
      </c>
      <c r="J1" s="446" t="s">
        <v>97</v>
      </c>
      <c r="K1" s="447" t="s">
        <v>273</v>
      </c>
      <c r="L1" s="247" t="s">
        <v>270</v>
      </c>
      <c r="M1" s="148" t="s">
        <v>267</v>
      </c>
      <c r="N1" s="523" t="s">
        <v>269</v>
      </c>
      <c r="O1" s="149" t="s">
        <v>268</v>
      </c>
      <c r="P1" s="528" t="s">
        <v>101</v>
      </c>
      <c r="Q1" s="448" t="s">
        <v>102</v>
      </c>
      <c r="R1" s="449" t="s">
        <v>103</v>
      </c>
      <c r="S1" s="754" t="s">
        <v>111</v>
      </c>
      <c r="T1" s="158" t="s">
        <v>104</v>
      </c>
      <c r="U1" s="159" t="s">
        <v>105</v>
      </c>
      <c r="V1" s="157" t="s">
        <v>528</v>
      </c>
      <c r="W1" s="160" t="s">
        <v>106</v>
      </c>
      <c r="X1" s="524" t="s">
        <v>107</v>
      </c>
      <c r="Y1" s="161" t="s">
        <v>112</v>
      </c>
      <c r="Z1" s="525" t="s">
        <v>108</v>
      </c>
      <c r="AA1" s="159" t="s">
        <v>109</v>
      </c>
      <c r="AB1" s="161" t="s">
        <v>637</v>
      </c>
      <c r="AC1" s="436" t="s">
        <v>119</v>
      </c>
      <c r="AD1" s="525" t="s">
        <v>529</v>
      </c>
      <c r="AE1" s="231" t="s">
        <v>698</v>
      </c>
      <c r="AF1" s="525" t="s">
        <v>530</v>
      </c>
      <c r="AG1" s="159" t="s">
        <v>110</v>
      </c>
      <c r="AH1" s="161" t="s">
        <v>113</v>
      </c>
      <c r="AI1" s="158" t="s">
        <v>116</v>
      </c>
      <c r="AJ1" s="159" t="s">
        <v>115</v>
      </c>
      <c r="AK1" s="525" t="s">
        <v>114</v>
      </c>
      <c r="AL1" s="161" t="s">
        <v>251</v>
      </c>
      <c r="AM1" s="158" t="s">
        <v>117</v>
      </c>
      <c r="AN1" s="159" t="s">
        <v>531</v>
      </c>
      <c r="AO1" s="525" t="s">
        <v>118</v>
      </c>
      <c r="AP1" s="1052" t="s">
        <v>532</v>
      </c>
    </row>
    <row r="2" spans="1:42" ht="15.75" thickBot="1">
      <c r="A2" s="451"/>
      <c r="B2" s="1234"/>
      <c r="C2" s="452"/>
      <c r="D2" s="453"/>
      <c r="E2" s="454"/>
      <c r="F2" s="455"/>
      <c r="G2" s="456"/>
      <c r="H2" s="457"/>
      <c r="I2" s="458"/>
      <c r="J2" s="457"/>
      <c r="K2" s="458"/>
      <c r="L2" s="459"/>
      <c r="M2" s="460"/>
      <c r="N2" s="460"/>
      <c r="O2" s="461"/>
      <c r="P2" s="619"/>
      <c r="Q2" s="593"/>
      <c r="R2" s="594"/>
      <c r="S2" s="595"/>
      <c r="T2" s="238"/>
      <c r="U2" s="239"/>
      <c r="V2" s="239"/>
      <c r="W2" s="778"/>
      <c r="X2" s="799"/>
      <c r="Y2" s="816"/>
      <c r="Z2" s="799"/>
      <c r="AA2" s="239"/>
      <c r="AB2" s="816"/>
      <c r="AC2" s="612"/>
      <c r="AD2" s="1183"/>
      <c r="AE2" s="778"/>
      <c r="AF2" s="799"/>
      <c r="AG2" s="239"/>
      <c r="AH2" s="816"/>
      <c r="AI2" s="240"/>
      <c r="AJ2" s="237"/>
      <c r="AK2" s="237"/>
      <c r="AL2" s="235"/>
      <c r="AM2" s="240"/>
      <c r="AN2" s="240"/>
      <c r="AO2" s="3"/>
      <c r="AP2" s="1053"/>
    </row>
    <row r="3" spans="1:45" s="75" customFormat="1" ht="15" customHeight="1">
      <c r="A3" s="209">
        <v>1</v>
      </c>
      <c r="B3" s="1235" t="s">
        <v>569</v>
      </c>
      <c r="C3" s="762" t="s">
        <v>570</v>
      </c>
      <c r="D3" s="763" t="s">
        <v>140</v>
      </c>
      <c r="E3" s="853">
        <v>1</v>
      </c>
      <c r="F3" s="175">
        <f>L3+N3+O3</f>
        <v>64</v>
      </c>
      <c r="G3" s="188" t="s">
        <v>68</v>
      </c>
      <c r="H3" s="217" t="s">
        <v>68</v>
      </c>
      <c r="I3" s="218" t="s">
        <v>68</v>
      </c>
      <c r="J3" s="183" t="s">
        <v>68</v>
      </c>
      <c r="K3" s="219" t="s">
        <v>68</v>
      </c>
      <c r="L3" s="222">
        <f>Q3+U3+V3+AA3+AG3+AJ3+AN3+AP3</f>
        <v>21</v>
      </c>
      <c r="M3" s="506">
        <f>S3+Y3+AB3+AH3+AL3</f>
        <v>15</v>
      </c>
      <c r="N3" s="529">
        <f>P3+X3+Z3+AD3+AF3+AK3+AO3</f>
        <v>15</v>
      </c>
      <c r="O3" s="223">
        <f>R3+T3+W3+AE3+AI3+AM3+AC3</f>
        <v>28</v>
      </c>
      <c r="P3" s="620"/>
      <c r="Q3" s="596"/>
      <c r="R3" s="597"/>
      <c r="S3" s="598"/>
      <c r="T3" s="737">
        <v>20</v>
      </c>
      <c r="U3" s="409">
        <v>15</v>
      </c>
      <c r="V3" s="409">
        <v>6</v>
      </c>
      <c r="W3" s="410">
        <v>8</v>
      </c>
      <c r="X3" s="800">
        <v>15</v>
      </c>
      <c r="Y3" s="438">
        <v>15</v>
      </c>
      <c r="Z3" s="800"/>
      <c r="AA3" s="857"/>
      <c r="AB3" s="858"/>
      <c r="AC3" s="65"/>
      <c r="AD3" s="1186"/>
      <c r="AE3" s="410"/>
      <c r="AF3" s="800"/>
      <c r="AG3" s="409"/>
      <c r="AH3" s="438"/>
      <c r="AI3" s="346"/>
      <c r="AJ3" s="344"/>
      <c r="AK3" s="344"/>
      <c r="AL3" s="438"/>
      <c r="AM3" s="410"/>
      <c r="AN3" s="410"/>
      <c r="AO3" s="74"/>
      <c r="AP3" s="1054"/>
      <c r="AQ3" s="333"/>
      <c r="AR3" s="333"/>
      <c r="AS3" s="333"/>
    </row>
    <row r="4" spans="1:45" s="75" customFormat="1" ht="15" customHeight="1">
      <c r="A4" s="209">
        <v>1</v>
      </c>
      <c r="B4" s="1235" t="s">
        <v>603</v>
      </c>
      <c r="C4" s="762" t="s">
        <v>604</v>
      </c>
      <c r="D4" s="763" t="s">
        <v>140</v>
      </c>
      <c r="E4" s="853">
        <v>2</v>
      </c>
      <c r="F4" s="175">
        <f>L4+N4+O4</f>
        <v>55</v>
      </c>
      <c r="G4" s="188" t="s">
        <v>68</v>
      </c>
      <c r="H4" s="217" t="s">
        <v>68</v>
      </c>
      <c r="I4" s="218" t="s">
        <v>68</v>
      </c>
      <c r="J4" s="183" t="s">
        <v>68</v>
      </c>
      <c r="K4" s="219" t="s">
        <v>68</v>
      </c>
      <c r="L4" s="222">
        <f>Q4+U4+V4+AA4+AG4+AJ4+AN4+AP4</f>
        <v>20</v>
      </c>
      <c r="M4" s="506">
        <f>S4+Y4+AB4+AH4+AL4</f>
        <v>20</v>
      </c>
      <c r="N4" s="529">
        <f>P4+X4+Z4+AD4+AF4+AK4+AO4</f>
        <v>20</v>
      </c>
      <c r="O4" s="223">
        <f>R4+T4+W4+AE4+AI4+AM4+AC4</f>
        <v>15</v>
      </c>
      <c r="P4" s="620"/>
      <c r="Q4" s="596"/>
      <c r="R4" s="597"/>
      <c r="S4" s="598"/>
      <c r="T4" s="756"/>
      <c r="U4" s="775"/>
      <c r="V4" s="775">
        <v>20</v>
      </c>
      <c r="W4" s="761">
        <v>15</v>
      </c>
      <c r="X4" s="806">
        <v>20</v>
      </c>
      <c r="Y4" s="760">
        <v>20</v>
      </c>
      <c r="Z4" s="806"/>
      <c r="AA4" s="848"/>
      <c r="AB4" s="850"/>
      <c r="AC4" s="65"/>
      <c r="AD4" s="1184"/>
      <c r="AE4" s="761"/>
      <c r="AF4" s="806"/>
      <c r="AG4" s="775"/>
      <c r="AH4" s="760"/>
      <c r="AI4" s="758"/>
      <c r="AJ4" s="757"/>
      <c r="AK4" s="757"/>
      <c r="AL4" s="760"/>
      <c r="AM4" s="761"/>
      <c r="AN4" s="761"/>
      <c r="AO4" s="74"/>
      <c r="AP4" s="1054"/>
      <c r="AQ4" s="333"/>
      <c r="AR4" s="333"/>
      <c r="AS4" s="333"/>
    </row>
    <row r="5" spans="1:45" s="75" customFormat="1" ht="15" customHeight="1">
      <c r="A5" s="209">
        <v>1</v>
      </c>
      <c r="B5" s="1235" t="s">
        <v>727</v>
      </c>
      <c r="C5" s="762" t="s">
        <v>728</v>
      </c>
      <c r="D5" s="763" t="s">
        <v>62</v>
      </c>
      <c r="E5" s="853"/>
      <c r="F5" s="175">
        <f>L5+N5+O5</f>
        <v>20</v>
      </c>
      <c r="G5" s="188" t="s">
        <v>68</v>
      </c>
      <c r="H5" s="217" t="s">
        <v>68</v>
      </c>
      <c r="I5" s="218" t="s">
        <v>68</v>
      </c>
      <c r="J5" s="183" t="s">
        <v>68</v>
      </c>
      <c r="K5" s="219" t="s">
        <v>68</v>
      </c>
      <c r="L5" s="222">
        <f>Q5+U5+V5+AA5+AG5+AJ5+AN5+AP5</f>
        <v>20</v>
      </c>
      <c r="M5" s="506">
        <f>S5+Y5+AB5+AH5+AL5</f>
        <v>0</v>
      </c>
      <c r="N5" s="529">
        <f>P5+X5+Z5+AD5+AF5+AK5+AO5</f>
        <v>0</v>
      </c>
      <c r="O5" s="223">
        <f>R5+T5+W5+AE5+AI5+AM5+AC5</f>
        <v>0</v>
      </c>
      <c r="P5" s="620"/>
      <c r="Q5" s="596"/>
      <c r="R5" s="597"/>
      <c r="S5" s="598"/>
      <c r="T5" s="756"/>
      <c r="U5" s="775"/>
      <c r="V5" s="775"/>
      <c r="W5" s="761"/>
      <c r="X5" s="806"/>
      <c r="Y5" s="760"/>
      <c r="Z5" s="806"/>
      <c r="AA5" s="848"/>
      <c r="AB5" s="850"/>
      <c r="AC5" s="65"/>
      <c r="AD5" s="1184"/>
      <c r="AE5" s="761"/>
      <c r="AF5" s="806"/>
      <c r="AG5" s="775">
        <v>20</v>
      </c>
      <c r="AH5" s="760"/>
      <c r="AI5" s="758"/>
      <c r="AJ5" s="757"/>
      <c r="AK5" s="757"/>
      <c r="AL5" s="760"/>
      <c r="AM5" s="761"/>
      <c r="AN5" s="761"/>
      <c r="AO5" s="74"/>
      <c r="AP5" s="1054"/>
      <c r="AQ5" s="333"/>
      <c r="AR5" s="333"/>
      <c r="AS5" s="333"/>
    </row>
    <row r="6" spans="1:48" s="465" customFormat="1" ht="15" customHeight="1">
      <c r="A6" s="209">
        <v>1</v>
      </c>
      <c r="B6" s="1235" t="s">
        <v>571</v>
      </c>
      <c r="C6" s="762" t="s">
        <v>572</v>
      </c>
      <c r="D6" s="763" t="s">
        <v>140</v>
      </c>
      <c r="E6" s="853">
        <v>3</v>
      </c>
      <c r="F6" s="175">
        <f>L6+N6+O6</f>
        <v>42</v>
      </c>
      <c r="G6" s="188" t="s">
        <v>68</v>
      </c>
      <c r="H6" s="217" t="s">
        <v>68</v>
      </c>
      <c r="I6" s="218" t="s">
        <v>68</v>
      </c>
      <c r="J6" s="183" t="s">
        <v>68</v>
      </c>
      <c r="K6" s="219" t="s">
        <v>68</v>
      </c>
      <c r="L6" s="222">
        <f>Q6+U6+V6+AA6+AG6+AJ6+AN6+AP6</f>
        <v>27</v>
      </c>
      <c r="M6" s="506">
        <f>S6+Y6+AB6+AH6+AL6</f>
        <v>8</v>
      </c>
      <c r="N6" s="529">
        <f>P6+X6+Z6+AD6+AF6+AK6+AO6</f>
        <v>0</v>
      </c>
      <c r="O6" s="223">
        <f>R6+T6+W6+AE6+AI6+AM6+AC6</f>
        <v>15</v>
      </c>
      <c r="P6" s="620"/>
      <c r="Q6" s="596"/>
      <c r="R6" s="597"/>
      <c r="S6" s="598"/>
      <c r="T6" s="69">
        <v>15</v>
      </c>
      <c r="U6" s="74">
        <v>12</v>
      </c>
      <c r="V6" s="74">
        <v>15</v>
      </c>
      <c r="W6" s="65"/>
      <c r="X6" s="715"/>
      <c r="Y6" s="241">
        <v>8</v>
      </c>
      <c r="Z6" s="715"/>
      <c r="AA6" s="439"/>
      <c r="AB6" s="591"/>
      <c r="AC6" s="65"/>
      <c r="AD6" s="622"/>
      <c r="AE6" s="65"/>
      <c r="AF6" s="715"/>
      <c r="AG6" s="74"/>
      <c r="AH6" s="241"/>
      <c r="AI6" s="294"/>
      <c r="AJ6" s="315"/>
      <c r="AK6" s="315"/>
      <c r="AL6" s="241"/>
      <c r="AM6" s="65"/>
      <c r="AN6" s="65"/>
      <c r="AO6" s="74"/>
      <c r="AP6" s="1054"/>
      <c r="AQ6" s="333"/>
      <c r="AR6" s="333"/>
      <c r="AS6" s="333"/>
      <c r="AT6" s="75"/>
      <c r="AU6" s="75"/>
      <c r="AV6" s="75"/>
    </row>
    <row r="7" spans="1:48" s="75" customFormat="1" ht="15" customHeight="1">
      <c r="A7" s="210">
        <v>1</v>
      </c>
      <c r="B7" s="846" t="s">
        <v>591</v>
      </c>
      <c r="C7" s="846" t="s">
        <v>592</v>
      </c>
      <c r="D7" s="763" t="s">
        <v>593</v>
      </c>
      <c r="E7" s="213">
        <v>4</v>
      </c>
      <c r="F7" s="175">
        <f>L7+N7+O7</f>
        <v>6</v>
      </c>
      <c r="G7" s="188" t="s">
        <v>68</v>
      </c>
      <c r="H7" s="217" t="s">
        <v>68</v>
      </c>
      <c r="I7" s="218" t="s">
        <v>68</v>
      </c>
      <c r="J7" s="183" t="s">
        <v>68</v>
      </c>
      <c r="K7" s="219" t="s">
        <v>68</v>
      </c>
      <c r="L7" s="222">
        <f>Q7+U7+V7+AA7+AG7+AJ7+AN7+AP7</f>
        <v>2</v>
      </c>
      <c r="M7" s="506">
        <f>S7+Y7+AB7+AH7+AL7</f>
        <v>0</v>
      </c>
      <c r="N7" s="529">
        <f>P7+X7+Z7+AD7+AF7+AK7+AO7</f>
        <v>0</v>
      </c>
      <c r="O7" s="223">
        <f>R7+T7+W7+AE7+AI7+AM7+AC7</f>
        <v>4</v>
      </c>
      <c r="P7" s="622"/>
      <c r="Q7" s="599"/>
      <c r="R7" s="69"/>
      <c r="S7" s="591"/>
      <c r="T7" s="756"/>
      <c r="U7" s="847">
        <v>2</v>
      </c>
      <c r="V7" s="848"/>
      <c r="W7" s="756">
        <v>4</v>
      </c>
      <c r="X7" s="849"/>
      <c r="Y7" s="850"/>
      <c r="Z7" s="849"/>
      <c r="AA7" s="847"/>
      <c r="AB7" s="850"/>
      <c r="AC7" s="67"/>
      <c r="AD7" s="1184"/>
      <c r="AE7" s="756"/>
      <c r="AF7" s="849"/>
      <c r="AG7" s="847"/>
      <c r="AH7" s="850"/>
      <c r="AI7" s="759"/>
      <c r="AJ7" s="851"/>
      <c r="AK7" s="852"/>
      <c r="AL7" s="852"/>
      <c r="AM7" s="759"/>
      <c r="AN7" s="851"/>
      <c r="AO7" s="301"/>
      <c r="AP7" s="1107"/>
      <c r="AQ7" s="464"/>
      <c r="AR7" s="464"/>
      <c r="AS7" s="464"/>
      <c r="AT7" s="465"/>
      <c r="AU7" s="465"/>
      <c r="AV7" s="465"/>
    </row>
    <row r="8" spans="1:45" ht="10.5">
      <c r="A8" s="451"/>
      <c r="B8" s="1234"/>
      <c r="C8" s="452"/>
      <c r="D8" s="453"/>
      <c r="E8" s="454"/>
      <c r="F8" s="455"/>
      <c r="G8" s="456"/>
      <c r="H8" s="457"/>
      <c r="I8" s="458"/>
      <c r="J8" s="457"/>
      <c r="K8" s="458"/>
      <c r="L8" s="459"/>
      <c r="M8" s="462"/>
      <c r="N8" s="460"/>
      <c r="O8" s="461"/>
      <c r="P8" s="621"/>
      <c r="Q8" s="593"/>
      <c r="R8" s="594"/>
      <c r="S8" s="595"/>
      <c r="T8" s="595"/>
      <c r="U8" s="595"/>
      <c r="V8" s="595"/>
      <c r="W8" s="595"/>
      <c r="X8" s="805"/>
      <c r="Y8" s="595"/>
      <c r="Z8" s="805"/>
      <c r="AA8" s="595"/>
      <c r="AB8" s="595"/>
      <c r="AC8" s="594"/>
      <c r="AD8" s="621"/>
      <c r="AE8" s="594"/>
      <c r="AF8" s="805"/>
      <c r="AG8" s="595"/>
      <c r="AH8" s="595"/>
      <c r="AI8" s="595"/>
      <c r="AJ8" s="595"/>
      <c r="AK8" s="595"/>
      <c r="AL8" s="595"/>
      <c r="AM8" s="595"/>
      <c r="AN8" s="595"/>
      <c r="AO8" s="595"/>
      <c r="AP8" s="676"/>
      <c r="AQ8" s="338"/>
      <c r="AR8" s="338"/>
      <c r="AS8" s="338"/>
    </row>
    <row r="9" spans="1:45" s="465" customFormat="1" ht="15" customHeight="1">
      <c r="A9" s="210">
        <v>2</v>
      </c>
      <c r="B9" s="1236" t="s">
        <v>453</v>
      </c>
      <c r="C9" s="92" t="s">
        <v>454</v>
      </c>
      <c r="D9" s="174" t="s">
        <v>140</v>
      </c>
      <c r="E9" s="213">
        <v>1</v>
      </c>
      <c r="F9" s="175">
        <f>L9+N9+O9</f>
        <v>112</v>
      </c>
      <c r="G9" s="188" t="s">
        <v>68</v>
      </c>
      <c r="H9" s="217" t="s">
        <v>68</v>
      </c>
      <c r="I9" s="218" t="s">
        <v>68</v>
      </c>
      <c r="J9" s="183" t="s">
        <v>68</v>
      </c>
      <c r="K9" s="219" t="s">
        <v>68</v>
      </c>
      <c r="L9" s="222">
        <f>Q9+U9+V9+AA9+AG9+AJ9+AN9+AP9</f>
        <v>42</v>
      </c>
      <c r="M9" s="506">
        <f>S9+Y9+AB9+AH9+AL9</f>
        <v>50</v>
      </c>
      <c r="N9" s="529">
        <f>P9+X9+Z9+AD9+AF9+AK9+AO9</f>
        <v>30</v>
      </c>
      <c r="O9" s="223">
        <f>R9+T9+W9+AE9+AI9+AM9+AC9</f>
        <v>40</v>
      </c>
      <c r="P9" s="622">
        <v>20</v>
      </c>
      <c r="Q9" s="599">
        <v>20</v>
      </c>
      <c r="R9" s="69">
        <v>20</v>
      </c>
      <c r="S9" s="591">
        <v>25</v>
      </c>
      <c r="T9" s="69"/>
      <c r="U9" s="599">
        <v>20</v>
      </c>
      <c r="V9" s="439">
        <v>2</v>
      </c>
      <c r="W9" s="69">
        <v>20</v>
      </c>
      <c r="X9" s="803">
        <v>10</v>
      </c>
      <c r="Y9" s="591">
        <v>25</v>
      </c>
      <c r="Z9" s="803"/>
      <c r="AA9" s="599"/>
      <c r="AB9" s="591"/>
      <c r="AC9" s="67"/>
      <c r="AD9" s="622"/>
      <c r="AE9" s="69"/>
      <c r="AF9" s="803"/>
      <c r="AG9" s="599"/>
      <c r="AH9" s="591"/>
      <c r="AI9" s="317"/>
      <c r="AJ9" s="316"/>
      <c r="AK9" s="301"/>
      <c r="AL9" s="301"/>
      <c r="AM9" s="317"/>
      <c r="AN9" s="316"/>
      <c r="AO9" s="301"/>
      <c r="AP9" s="1107"/>
      <c r="AQ9" s="464"/>
      <c r="AR9" s="464"/>
      <c r="AS9" s="464"/>
    </row>
    <row r="10" spans="1:45" s="75" customFormat="1" ht="15" customHeight="1">
      <c r="A10" s="210">
        <v>2</v>
      </c>
      <c r="B10" s="1236" t="s">
        <v>455</v>
      </c>
      <c r="C10" s="92" t="s">
        <v>456</v>
      </c>
      <c r="D10" s="174" t="s">
        <v>447</v>
      </c>
      <c r="E10" s="211">
        <v>2</v>
      </c>
      <c r="F10" s="175">
        <f>L10+N10+O10</f>
        <v>35</v>
      </c>
      <c r="G10" s="188" t="s">
        <v>68</v>
      </c>
      <c r="H10" s="217" t="s">
        <v>68</v>
      </c>
      <c r="I10" s="218" t="s">
        <v>68</v>
      </c>
      <c r="J10" s="183" t="s">
        <v>68</v>
      </c>
      <c r="K10" s="219" t="s">
        <v>68</v>
      </c>
      <c r="L10" s="222">
        <f>Q10+U10+V10+AA10+AG10+AJ10+AN10+AP10</f>
        <v>35</v>
      </c>
      <c r="M10" s="506">
        <f>S10+Y10+AB10+AH10+AL10</f>
        <v>0</v>
      </c>
      <c r="N10" s="529">
        <f>P10+X10+Z10+AD10+AF10+AK10+AO10</f>
        <v>0</v>
      </c>
      <c r="O10" s="223">
        <f>R10+T10+W10+AE10+AI10+AM10+AC10</f>
        <v>0</v>
      </c>
      <c r="P10" s="622"/>
      <c r="Q10" s="599">
        <v>15</v>
      </c>
      <c r="R10" s="69"/>
      <c r="S10" s="591"/>
      <c r="T10" s="69"/>
      <c r="U10" s="599"/>
      <c r="V10" s="439"/>
      <c r="W10" s="69"/>
      <c r="X10" s="803"/>
      <c r="Y10" s="591"/>
      <c r="Z10" s="803"/>
      <c r="AA10" s="599">
        <v>20</v>
      </c>
      <c r="AB10" s="591"/>
      <c r="AC10" s="67"/>
      <c r="AD10" s="622"/>
      <c r="AE10" s="69"/>
      <c r="AF10" s="803"/>
      <c r="AG10" s="599"/>
      <c r="AH10" s="591"/>
      <c r="AI10" s="317"/>
      <c r="AJ10" s="316"/>
      <c r="AK10" s="301"/>
      <c r="AL10" s="301"/>
      <c r="AM10" s="317"/>
      <c r="AN10" s="316"/>
      <c r="AO10" s="301"/>
      <c r="AP10" s="1107"/>
      <c r="AQ10" s="464"/>
      <c r="AR10" s="333"/>
      <c r="AS10" s="333"/>
    </row>
    <row r="11" spans="1:45" s="465" customFormat="1" ht="15" customHeight="1">
      <c r="A11" s="210">
        <v>2</v>
      </c>
      <c r="B11" s="1237" t="s">
        <v>566</v>
      </c>
      <c r="C11" s="764" t="s">
        <v>567</v>
      </c>
      <c r="D11" s="763" t="s">
        <v>568</v>
      </c>
      <c r="E11" s="213">
        <v>3</v>
      </c>
      <c r="F11" s="175">
        <f>L11+N11+O11</f>
        <v>24</v>
      </c>
      <c r="G11" s="188" t="s">
        <v>68</v>
      </c>
      <c r="H11" s="217" t="s">
        <v>68</v>
      </c>
      <c r="I11" s="218" t="s">
        <v>68</v>
      </c>
      <c r="J11" s="183" t="s">
        <v>68</v>
      </c>
      <c r="K11" s="219" t="s">
        <v>68</v>
      </c>
      <c r="L11" s="222">
        <f>Q11+U11+V11+AA11+AG11+AJ11+AN11+AP11</f>
        <v>0</v>
      </c>
      <c r="M11" s="506">
        <f>S11+Y11+AB11+AH11+AL11</f>
        <v>0</v>
      </c>
      <c r="N11" s="529">
        <f>P11+X11+Z11+AD11+AF11+AK11+AO11</f>
        <v>12</v>
      </c>
      <c r="O11" s="223">
        <f>R11+T11+W11+AE11+AI11+AM11+AC11</f>
        <v>12</v>
      </c>
      <c r="P11" s="622"/>
      <c r="Q11" s="599"/>
      <c r="R11" s="69"/>
      <c r="S11" s="591"/>
      <c r="T11" s="69">
        <v>12</v>
      </c>
      <c r="U11" s="599"/>
      <c r="V11" s="439"/>
      <c r="W11" s="69"/>
      <c r="X11" s="803">
        <v>12</v>
      </c>
      <c r="Y11" s="591"/>
      <c r="Z11" s="803"/>
      <c r="AA11" s="599"/>
      <c r="AB11" s="591"/>
      <c r="AC11" s="67"/>
      <c r="AD11" s="622"/>
      <c r="AE11" s="69"/>
      <c r="AF11" s="803"/>
      <c r="AG11" s="599"/>
      <c r="AH11" s="591"/>
      <c r="AI11" s="317"/>
      <c r="AJ11" s="316"/>
      <c r="AK11" s="301"/>
      <c r="AL11" s="301"/>
      <c r="AM11" s="317"/>
      <c r="AN11" s="316"/>
      <c r="AO11" s="301"/>
      <c r="AP11" s="1107"/>
      <c r="AQ11" s="464"/>
      <c r="AR11" s="464"/>
      <c r="AS11" s="464"/>
    </row>
    <row r="12" spans="1:45" ht="10.5">
      <c r="A12" s="451"/>
      <c r="B12" s="1234"/>
      <c r="C12" s="452"/>
      <c r="D12" s="453"/>
      <c r="E12" s="454"/>
      <c r="F12" s="455"/>
      <c r="G12" s="456"/>
      <c r="H12" s="457"/>
      <c r="I12" s="458"/>
      <c r="J12" s="457"/>
      <c r="K12" s="458"/>
      <c r="L12" s="459"/>
      <c r="M12" s="462"/>
      <c r="N12" s="460"/>
      <c r="O12" s="461"/>
      <c r="P12" s="621"/>
      <c r="Q12" s="593"/>
      <c r="R12" s="594"/>
      <c r="S12" s="595"/>
      <c r="T12" s="595"/>
      <c r="U12" s="595"/>
      <c r="V12" s="595"/>
      <c r="W12" s="595"/>
      <c r="X12" s="805"/>
      <c r="Y12" s="595"/>
      <c r="Z12" s="805"/>
      <c r="AA12" s="595"/>
      <c r="AB12" s="595"/>
      <c r="AC12" s="594"/>
      <c r="AD12" s="621"/>
      <c r="AE12" s="594"/>
      <c r="AF12" s="805"/>
      <c r="AG12" s="595"/>
      <c r="AH12" s="595"/>
      <c r="AI12" s="595"/>
      <c r="AJ12" s="595"/>
      <c r="AK12" s="595"/>
      <c r="AL12" s="595"/>
      <c r="AM12" s="595"/>
      <c r="AN12" s="595"/>
      <c r="AO12" s="595"/>
      <c r="AP12" s="676"/>
      <c r="AQ12" s="338"/>
      <c r="AR12" s="338"/>
      <c r="AS12" s="338"/>
    </row>
    <row r="13" spans="1:48" s="75" customFormat="1" ht="15" customHeight="1">
      <c r="A13" s="210">
        <v>3</v>
      </c>
      <c r="B13" s="1236" t="s">
        <v>655</v>
      </c>
      <c r="C13" s="92" t="s">
        <v>656</v>
      </c>
      <c r="D13" s="174" t="s">
        <v>738</v>
      </c>
      <c r="E13" s="211">
        <v>1</v>
      </c>
      <c r="F13" s="175">
        <f>L13+N13+O13</f>
        <v>99</v>
      </c>
      <c r="G13" s="188" t="s">
        <v>68</v>
      </c>
      <c r="H13" s="217" t="s">
        <v>68</v>
      </c>
      <c r="I13" s="218" t="s">
        <v>68</v>
      </c>
      <c r="J13" s="183" t="s">
        <v>68</v>
      </c>
      <c r="K13" s="219" t="s">
        <v>68</v>
      </c>
      <c r="L13" s="222">
        <f aca="true" t="shared" si="0" ref="L13:L26">Q13+U13+V13+AA13+AG13+AJ13+AN13+AP13</f>
        <v>14</v>
      </c>
      <c r="M13" s="506">
        <f aca="true" t="shared" si="1" ref="M13:M26">S13+Y13+AB13+AH13+AL13</f>
        <v>28</v>
      </c>
      <c r="N13" s="529">
        <f aca="true" t="shared" si="2" ref="N13:N26">P13+X13+Z13+AD13+AF13+AK13+AO13</f>
        <v>50</v>
      </c>
      <c r="O13" s="223">
        <f aca="true" t="shared" si="3" ref="O13:O26">R13+T13+W13+AE13+AI13+AM13+AC13</f>
        <v>35</v>
      </c>
      <c r="P13" s="622"/>
      <c r="Q13" s="599"/>
      <c r="R13" s="69"/>
      <c r="S13" s="591"/>
      <c r="T13" s="69"/>
      <c r="U13" s="599"/>
      <c r="V13" s="439"/>
      <c r="W13" s="69"/>
      <c r="X13" s="803"/>
      <c r="Y13" s="591"/>
      <c r="Z13" s="803">
        <v>10</v>
      </c>
      <c r="AA13" s="599">
        <v>6</v>
      </c>
      <c r="AB13" s="591">
        <v>8</v>
      </c>
      <c r="AC13" s="67">
        <v>20</v>
      </c>
      <c r="AD13" s="622">
        <v>15</v>
      </c>
      <c r="AE13" s="69">
        <v>15</v>
      </c>
      <c r="AF13" s="803">
        <v>25</v>
      </c>
      <c r="AG13" s="599">
        <v>8</v>
      </c>
      <c r="AH13" s="591">
        <v>20</v>
      </c>
      <c r="AI13" s="317"/>
      <c r="AJ13" s="316"/>
      <c r="AK13" s="301"/>
      <c r="AL13" s="301"/>
      <c r="AM13" s="317"/>
      <c r="AN13" s="316"/>
      <c r="AO13" s="301"/>
      <c r="AP13" s="1107"/>
      <c r="AQ13" s="464"/>
      <c r="AR13" s="464"/>
      <c r="AS13" s="464"/>
      <c r="AT13" s="465"/>
      <c r="AU13" s="465"/>
      <c r="AV13" s="465"/>
    </row>
    <row r="14" spans="1:48" s="75" customFormat="1" ht="15" customHeight="1">
      <c r="A14" s="210">
        <v>3</v>
      </c>
      <c r="B14" s="1238" t="s">
        <v>461</v>
      </c>
      <c r="C14" s="647" t="s">
        <v>462</v>
      </c>
      <c r="D14" s="648" t="s">
        <v>738</v>
      </c>
      <c r="E14" s="211">
        <v>2</v>
      </c>
      <c r="F14" s="175">
        <f>L14+N14+O14</f>
        <v>82</v>
      </c>
      <c r="G14" s="188" t="s">
        <v>68</v>
      </c>
      <c r="H14" s="217" t="s">
        <v>68</v>
      </c>
      <c r="I14" s="218" t="s">
        <v>68</v>
      </c>
      <c r="J14" s="183" t="s">
        <v>68</v>
      </c>
      <c r="K14" s="219" t="s">
        <v>68</v>
      </c>
      <c r="L14" s="222">
        <f t="shared" si="0"/>
        <v>50</v>
      </c>
      <c r="M14" s="506">
        <f t="shared" si="1"/>
        <v>38</v>
      </c>
      <c r="N14" s="529">
        <f t="shared" si="2"/>
        <v>22</v>
      </c>
      <c r="O14" s="223">
        <f t="shared" si="3"/>
        <v>10</v>
      </c>
      <c r="P14" s="622">
        <v>4</v>
      </c>
      <c r="Q14" s="599">
        <v>10</v>
      </c>
      <c r="R14" s="69">
        <v>8</v>
      </c>
      <c r="S14" s="591">
        <v>12</v>
      </c>
      <c r="T14" s="69">
        <v>2</v>
      </c>
      <c r="U14" s="599">
        <v>10</v>
      </c>
      <c r="V14" s="439">
        <v>10</v>
      </c>
      <c r="W14" s="69"/>
      <c r="X14" s="803">
        <v>6</v>
      </c>
      <c r="Y14" s="591">
        <v>1</v>
      </c>
      <c r="Z14" s="803">
        <v>12</v>
      </c>
      <c r="AA14" s="599">
        <v>20</v>
      </c>
      <c r="AB14" s="591">
        <v>25</v>
      </c>
      <c r="AC14" s="67"/>
      <c r="AD14" s="622"/>
      <c r="AE14" s="69"/>
      <c r="AF14" s="803"/>
      <c r="AG14" s="599"/>
      <c r="AH14" s="591"/>
      <c r="AI14" s="317"/>
      <c r="AJ14" s="316"/>
      <c r="AK14" s="301"/>
      <c r="AL14" s="301"/>
      <c r="AM14" s="317"/>
      <c r="AN14" s="316"/>
      <c r="AO14" s="301"/>
      <c r="AP14" s="1107"/>
      <c r="AQ14" s="464"/>
      <c r="AR14" s="464"/>
      <c r="AS14" s="464"/>
      <c r="AT14" s="465"/>
      <c r="AU14" s="465"/>
      <c r="AV14" s="465"/>
    </row>
    <row r="15" spans="1:48" s="75" customFormat="1" ht="15" customHeight="1">
      <c r="A15" s="210">
        <v>3</v>
      </c>
      <c r="B15" s="1236" t="s">
        <v>657</v>
      </c>
      <c r="C15" s="92" t="s">
        <v>658</v>
      </c>
      <c r="D15" s="174" t="s">
        <v>238</v>
      </c>
      <c r="E15" s="213">
        <v>3</v>
      </c>
      <c r="F15" s="175">
        <f>L15+M15+N15+O15</f>
        <v>79</v>
      </c>
      <c r="G15" s="188" t="s">
        <v>68</v>
      </c>
      <c r="H15" s="217" t="s">
        <v>68</v>
      </c>
      <c r="I15" s="218" t="s">
        <v>68</v>
      </c>
      <c r="J15" s="183" t="s">
        <v>68</v>
      </c>
      <c r="K15" s="219" t="s">
        <v>68</v>
      </c>
      <c r="L15" s="222">
        <f t="shared" si="0"/>
        <v>32</v>
      </c>
      <c r="M15" s="506">
        <f t="shared" si="1"/>
        <v>0</v>
      </c>
      <c r="N15" s="529">
        <f t="shared" si="2"/>
        <v>2</v>
      </c>
      <c r="O15" s="223">
        <f t="shared" si="3"/>
        <v>45</v>
      </c>
      <c r="P15" s="622"/>
      <c r="Q15" s="599"/>
      <c r="R15" s="69"/>
      <c r="S15" s="591"/>
      <c r="T15" s="69"/>
      <c r="U15" s="599"/>
      <c r="V15" s="439"/>
      <c r="W15" s="69"/>
      <c r="X15" s="803"/>
      <c r="Y15" s="591"/>
      <c r="Z15" s="803">
        <v>2</v>
      </c>
      <c r="AA15" s="599">
        <v>12</v>
      </c>
      <c r="AB15" s="591"/>
      <c r="AC15" s="67">
        <v>25</v>
      </c>
      <c r="AD15" s="622"/>
      <c r="AE15" s="69">
        <v>20</v>
      </c>
      <c r="AF15" s="1289"/>
      <c r="AG15" s="599">
        <v>20</v>
      </c>
      <c r="AH15" s="591"/>
      <c r="AI15" s="317"/>
      <c r="AJ15" s="316"/>
      <c r="AK15" s="301"/>
      <c r="AL15" s="301"/>
      <c r="AM15" s="317"/>
      <c r="AN15" s="316"/>
      <c r="AO15" s="301"/>
      <c r="AP15" s="1107"/>
      <c r="AQ15" s="464"/>
      <c r="AR15" s="334"/>
      <c r="AS15" s="334"/>
      <c r="AT15" s="440"/>
      <c r="AU15" s="440"/>
      <c r="AV15" s="440"/>
    </row>
    <row r="16" spans="1:48" s="75" customFormat="1" ht="15" customHeight="1">
      <c r="A16" s="210">
        <v>3</v>
      </c>
      <c r="B16" s="1237" t="s">
        <v>471</v>
      </c>
      <c r="C16" s="764" t="s">
        <v>472</v>
      </c>
      <c r="D16" s="763" t="s">
        <v>473</v>
      </c>
      <c r="E16" s="213">
        <v>4</v>
      </c>
      <c r="F16" s="175">
        <f>L16+M16+N16+O16</f>
        <v>71</v>
      </c>
      <c r="G16" s="188" t="s">
        <v>68</v>
      </c>
      <c r="H16" s="217" t="s">
        <v>68</v>
      </c>
      <c r="I16" s="218" t="s">
        <v>68</v>
      </c>
      <c r="J16" s="183" t="s">
        <v>68</v>
      </c>
      <c r="K16" s="219" t="s">
        <v>68</v>
      </c>
      <c r="L16" s="222">
        <f t="shared" si="0"/>
        <v>15</v>
      </c>
      <c r="M16" s="506">
        <f t="shared" si="1"/>
        <v>21</v>
      </c>
      <c r="N16" s="529">
        <f t="shared" si="2"/>
        <v>35</v>
      </c>
      <c r="O16" s="223">
        <f t="shared" si="3"/>
        <v>0</v>
      </c>
      <c r="P16" s="622"/>
      <c r="Q16" s="599"/>
      <c r="R16" s="69"/>
      <c r="S16" s="591">
        <v>1</v>
      </c>
      <c r="T16" s="69"/>
      <c r="U16" s="599"/>
      <c r="V16" s="439"/>
      <c r="W16" s="69"/>
      <c r="X16" s="803"/>
      <c r="Y16" s="591"/>
      <c r="Z16" s="803">
        <v>15</v>
      </c>
      <c r="AA16" s="599">
        <v>15</v>
      </c>
      <c r="AB16" s="591">
        <v>20</v>
      </c>
      <c r="AC16" s="67"/>
      <c r="AD16" s="622">
        <v>20</v>
      </c>
      <c r="AE16" s="69"/>
      <c r="AF16" s="803"/>
      <c r="AG16" s="599"/>
      <c r="AH16" s="591"/>
      <c r="AI16" s="317"/>
      <c r="AJ16" s="316"/>
      <c r="AK16" s="301"/>
      <c r="AL16" s="301"/>
      <c r="AM16" s="317"/>
      <c r="AN16" s="316"/>
      <c r="AO16" s="301"/>
      <c r="AP16" s="1107"/>
      <c r="AQ16" s="464"/>
      <c r="AR16" s="334"/>
      <c r="AS16" s="334"/>
      <c r="AT16" s="440"/>
      <c r="AU16" s="440"/>
      <c r="AV16" s="440"/>
    </row>
    <row r="17" spans="1:48" s="75" customFormat="1" ht="15" customHeight="1">
      <c r="A17" s="210">
        <v>3</v>
      </c>
      <c r="B17" s="1236" t="s">
        <v>564</v>
      </c>
      <c r="C17" s="92" t="s">
        <v>565</v>
      </c>
      <c r="D17" s="174" t="s">
        <v>16</v>
      </c>
      <c r="E17" s="211">
        <v>5</v>
      </c>
      <c r="F17" s="175">
        <f aca="true" t="shared" si="4" ref="F17:F26">L17+N17+O17</f>
        <v>67</v>
      </c>
      <c r="G17" s="188" t="s">
        <v>68</v>
      </c>
      <c r="H17" s="217" t="s">
        <v>68</v>
      </c>
      <c r="I17" s="218" t="s">
        <v>68</v>
      </c>
      <c r="J17" s="183" t="s">
        <v>68</v>
      </c>
      <c r="K17" s="219" t="s">
        <v>68</v>
      </c>
      <c r="L17" s="222">
        <f t="shared" si="0"/>
        <v>19</v>
      </c>
      <c r="M17" s="506">
        <f t="shared" si="1"/>
        <v>30</v>
      </c>
      <c r="N17" s="529">
        <f t="shared" si="2"/>
        <v>28</v>
      </c>
      <c r="O17" s="223">
        <f t="shared" si="3"/>
        <v>20</v>
      </c>
      <c r="P17" s="622"/>
      <c r="Q17" s="599"/>
      <c r="R17" s="69"/>
      <c r="S17" s="591"/>
      <c r="T17" s="69">
        <v>10</v>
      </c>
      <c r="U17" s="599"/>
      <c r="V17" s="439">
        <v>4</v>
      </c>
      <c r="W17" s="69">
        <v>10</v>
      </c>
      <c r="X17" s="803">
        <v>8</v>
      </c>
      <c r="Y17" s="591">
        <v>10</v>
      </c>
      <c r="Z17" s="803">
        <v>20</v>
      </c>
      <c r="AA17" s="599">
        <v>15</v>
      </c>
      <c r="AB17" s="591">
        <v>20</v>
      </c>
      <c r="AC17" s="67"/>
      <c r="AD17" s="622"/>
      <c r="AE17" s="69"/>
      <c r="AF17" s="803"/>
      <c r="AG17" s="599"/>
      <c r="AH17" s="591"/>
      <c r="AI17" s="317"/>
      <c r="AJ17" s="316"/>
      <c r="AK17" s="301"/>
      <c r="AL17" s="301"/>
      <c r="AM17" s="317"/>
      <c r="AN17" s="316"/>
      <c r="AO17" s="301"/>
      <c r="AP17" s="1107"/>
      <c r="AQ17" s="464"/>
      <c r="AR17" s="464"/>
      <c r="AS17" s="464"/>
      <c r="AT17" s="465"/>
      <c r="AU17" s="465"/>
      <c r="AV17" s="465"/>
    </row>
    <row r="18" spans="1:48" s="75" customFormat="1" ht="15" customHeight="1">
      <c r="A18" s="210">
        <v>3</v>
      </c>
      <c r="B18" s="1237" t="s">
        <v>561</v>
      </c>
      <c r="C18" s="764" t="s">
        <v>562</v>
      </c>
      <c r="D18" s="763" t="s">
        <v>563</v>
      </c>
      <c r="E18" s="211">
        <v>6</v>
      </c>
      <c r="F18" s="175">
        <f t="shared" si="4"/>
        <v>28</v>
      </c>
      <c r="G18" s="188" t="s">
        <v>68</v>
      </c>
      <c r="H18" s="217" t="s">
        <v>68</v>
      </c>
      <c r="I18" s="218" t="s">
        <v>68</v>
      </c>
      <c r="J18" s="183" t="s">
        <v>68</v>
      </c>
      <c r="K18" s="219" t="s">
        <v>68</v>
      </c>
      <c r="L18" s="222">
        <f t="shared" si="0"/>
        <v>18</v>
      </c>
      <c r="M18" s="506">
        <f t="shared" si="1"/>
        <v>2</v>
      </c>
      <c r="N18" s="529">
        <f t="shared" si="2"/>
        <v>2</v>
      </c>
      <c r="O18" s="223">
        <f t="shared" si="3"/>
        <v>8</v>
      </c>
      <c r="P18" s="622"/>
      <c r="Q18" s="599"/>
      <c r="R18" s="69"/>
      <c r="S18" s="591"/>
      <c r="T18" s="69">
        <v>8</v>
      </c>
      <c r="U18" s="599">
        <v>6</v>
      </c>
      <c r="V18" s="439">
        <v>12</v>
      </c>
      <c r="W18" s="69"/>
      <c r="X18" s="803">
        <v>2</v>
      </c>
      <c r="Y18" s="591">
        <v>2</v>
      </c>
      <c r="Z18" s="803"/>
      <c r="AA18" s="599"/>
      <c r="AB18" s="591"/>
      <c r="AC18" s="67"/>
      <c r="AD18" s="622"/>
      <c r="AE18" s="69"/>
      <c r="AF18" s="803"/>
      <c r="AG18" s="599"/>
      <c r="AH18" s="591"/>
      <c r="AI18" s="317"/>
      <c r="AJ18" s="316"/>
      <c r="AK18" s="301"/>
      <c r="AL18" s="301"/>
      <c r="AM18" s="317"/>
      <c r="AN18" s="316"/>
      <c r="AO18" s="301"/>
      <c r="AP18" s="1107"/>
      <c r="AQ18" s="464"/>
      <c r="AR18" s="464"/>
      <c r="AS18" s="464"/>
      <c r="AT18" s="465"/>
      <c r="AU18" s="465"/>
      <c r="AV18" s="465"/>
    </row>
    <row r="19" spans="1:45" s="75" customFormat="1" ht="15" customHeight="1">
      <c r="A19" s="210">
        <v>3</v>
      </c>
      <c r="B19" s="1236" t="s">
        <v>463</v>
      </c>
      <c r="C19" s="92" t="s">
        <v>464</v>
      </c>
      <c r="D19" s="174" t="s">
        <v>62</v>
      </c>
      <c r="E19" s="211">
        <v>7</v>
      </c>
      <c r="F19" s="175">
        <f t="shared" si="4"/>
        <v>25</v>
      </c>
      <c r="G19" s="188" t="s">
        <v>68</v>
      </c>
      <c r="H19" s="217" t="s">
        <v>68</v>
      </c>
      <c r="I19" s="218" t="s">
        <v>68</v>
      </c>
      <c r="J19" s="183" t="s">
        <v>68</v>
      </c>
      <c r="K19" s="219" t="s">
        <v>68</v>
      </c>
      <c r="L19" s="222">
        <f t="shared" si="0"/>
        <v>8</v>
      </c>
      <c r="M19" s="506">
        <f t="shared" si="1"/>
        <v>10</v>
      </c>
      <c r="N19" s="529">
        <f t="shared" si="2"/>
        <v>2</v>
      </c>
      <c r="O19" s="223">
        <f t="shared" si="3"/>
        <v>15</v>
      </c>
      <c r="P19" s="622">
        <v>2</v>
      </c>
      <c r="Q19" s="599">
        <v>8</v>
      </c>
      <c r="R19" s="69"/>
      <c r="S19" s="591">
        <v>10</v>
      </c>
      <c r="T19" s="69"/>
      <c r="U19" s="599"/>
      <c r="V19" s="439"/>
      <c r="W19" s="69"/>
      <c r="X19" s="803"/>
      <c r="Y19" s="591"/>
      <c r="Z19" s="803"/>
      <c r="AA19" s="599"/>
      <c r="AB19" s="591"/>
      <c r="AC19" s="67">
        <v>15</v>
      </c>
      <c r="AD19" s="622"/>
      <c r="AE19" s="69"/>
      <c r="AF19" s="803"/>
      <c r="AG19" s="599"/>
      <c r="AH19" s="591"/>
      <c r="AI19" s="317"/>
      <c r="AJ19" s="316"/>
      <c r="AK19" s="301"/>
      <c r="AL19" s="301"/>
      <c r="AM19" s="317"/>
      <c r="AN19" s="316"/>
      <c r="AO19" s="301"/>
      <c r="AP19" s="1107"/>
      <c r="AQ19" s="464"/>
      <c r="AR19" s="333"/>
      <c r="AS19" s="333"/>
    </row>
    <row r="20" spans="1:48" s="440" customFormat="1" ht="15" customHeight="1">
      <c r="A20" s="210">
        <v>3</v>
      </c>
      <c r="B20" s="1236" t="s">
        <v>653</v>
      </c>
      <c r="C20" s="92" t="s">
        <v>654</v>
      </c>
      <c r="D20" s="174" t="s">
        <v>738</v>
      </c>
      <c r="E20" s="211">
        <v>8</v>
      </c>
      <c r="F20" s="175">
        <f t="shared" si="4"/>
        <v>20</v>
      </c>
      <c r="G20" s="188" t="s">
        <v>68</v>
      </c>
      <c r="H20" s="217" t="s">
        <v>68</v>
      </c>
      <c r="I20" s="218" t="s">
        <v>68</v>
      </c>
      <c r="J20" s="183" t="s">
        <v>68</v>
      </c>
      <c r="K20" s="219" t="s">
        <v>68</v>
      </c>
      <c r="L20" s="222">
        <f t="shared" si="0"/>
        <v>0</v>
      </c>
      <c r="M20" s="506">
        <f t="shared" si="1"/>
        <v>10</v>
      </c>
      <c r="N20" s="529">
        <f t="shared" si="2"/>
        <v>20</v>
      </c>
      <c r="O20" s="223">
        <f t="shared" si="3"/>
        <v>0</v>
      </c>
      <c r="P20" s="622"/>
      <c r="Q20" s="599"/>
      <c r="R20" s="69"/>
      <c r="S20" s="591"/>
      <c r="T20" s="69"/>
      <c r="U20" s="599"/>
      <c r="V20" s="439"/>
      <c r="W20" s="69"/>
      <c r="X20" s="803"/>
      <c r="Y20" s="591"/>
      <c r="Z20" s="803">
        <v>20</v>
      </c>
      <c r="AA20" s="599"/>
      <c r="AB20" s="591">
        <v>10</v>
      </c>
      <c r="AC20" s="67"/>
      <c r="AD20" s="622"/>
      <c r="AE20" s="69"/>
      <c r="AF20" s="803"/>
      <c r="AG20" s="599"/>
      <c r="AH20" s="591"/>
      <c r="AI20" s="317"/>
      <c r="AJ20" s="316"/>
      <c r="AK20" s="301"/>
      <c r="AL20" s="301"/>
      <c r="AM20" s="317"/>
      <c r="AN20" s="316"/>
      <c r="AO20" s="301"/>
      <c r="AP20" s="1107"/>
      <c r="AQ20" s="464"/>
      <c r="AR20" s="464"/>
      <c r="AS20" s="464"/>
      <c r="AT20" s="465"/>
      <c r="AU20" s="465"/>
      <c r="AV20" s="465"/>
    </row>
    <row r="21" spans="1:48" s="440" customFormat="1" ht="15" customHeight="1">
      <c r="A21" s="210">
        <v>3</v>
      </c>
      <c r="B21" s="1236" t="s">
        <v>467</v>
      </c>
      <c r="C21" s="92" t="s">
        <v>468</v>
      </c>
      <c r="D21" s="174" t="s">
        <v>64</v>
      </c>
      <c r="E21" s="211">
        <v>9</v>
      </c>
      <c r="F21" s="175">
        <f t="shared" si="4"/>
        <v>16</v>
      </c>
      <c r="G21" s="188" t="s">
        <v>68</v>
      </c>
      <c r="H21" s="217" t="s">
        <v>68</v>
      </c>
      <c r="I21" s="218" t="s">
        <v>68</v>
      </c>
      <c r="J21" s="183" t="s">
        <v>68</v>
      </c>
      <c r="K21" s="219" t="s">
        <v>68</v>
      </c>
      <c r="L21" s="222">
        <f t="shared" si="0"/>
        <v>2</v>
      </c>
      <c r="M21" s="506">
        <f t="shared" si="1"/>
        <v>6</v>
      </c>
      <c r="N21" s="529">
        <f t="shared" si="2"/>
        <v>10</v>
      </c>
      <c r="O21" s="223">
        <f t="shared" si="3"/>
        <v>4</v>
      </c>
      <c r="P21" s="622">
        <v>10</v>
      </c>
      <c r="Q21" s="599">
        <v>2</v>
      </c>
      <c r="R21" s="69">
        <v>4</v>
      </c>
      <c r="S21" s="591">
        <v>6</v>
      </c>
      <c r="T21" s="69"/>
      <c r="U21" s="599"/>
      <c r="V21" s="439"/>
      <c r="W21" s="69"/>
      <c r="X21" s="803"/>
      <c r="Y21" s="591"/>
      <c r="Z21" s="803"/>
      <c r="AA21" s="599"/>
      <c r="AB21" s="591"/>
      <c r="AC21" s="67"/>
      <c r="AD21" s="622"/>
      <c r="AE21" s="69"/>
      <c r="AF21" s="803"/>
      <c r="AG21" s="599"/>
      <c r="AH21" s="591"/>
      <c r="AI21" s="317"/>
      <c r="AJ21" s="316"/>
      <c r="AK21" s="301"/>
      <c r="AL21" s="301"/>
      <c r="AM21" s="317"/>
      <c r="AN21" s="316"/>
      <c r="AO21" s="301"/>
      <c r="AP21" s="1107"/>
      <c r="AQ21" s="464"/>
      <c r="AR21" s="464"/>
      <c r="AS21" s="464"/>
      <c r="AT21" s="465"/>
      <c r="AU21" s="465"/>
      <c r="AV21" s="465"/>
    </row>
    <row r="22" spans="1:48" s="75" customFormat="1" ht="15" customHeight="1">
      <c r="A22" s="209">
        <v>3</v>
      </c>
      <c r="B22" s="1239" t="s">
        <v>457</v>
      </c>
      <c r="C22" s="92" t="s">
        <v>458</v>
      </c>
      <c r="D22" s="174" t="s">
        <v>738</v>
      </c>
      <c r="E22" s="212">
        <v>9</v>
      </c>
      <c r="F22" s="175">
        <f t="shared" si="4"/>
        <v>16</v>
      </c>
      <c r="G22" s="188" t="s">
        <v>68</v>
      </c>
      <c r="H22" s="216"/>
      <c r="I22" s="981"/>
      <c r="J22" s="183" t="s">
        <v>68</v>
      </c>
      <c r="K22" s="219" t="s">
        <v>68</v>
      </c>
      <c r="L22" s="222">
        <f t="shared" si="0"/>
        <v>10</v>
      </c>
      <c r="M22" s="506">
        <f t="shared" si="1"/>
        <v>12</v>
      </c>
      <c r="N22" s="529">
        <f t="shared" si="2"/>
        <v>6</v>
      </c>
      <c r="O22" s="223">
        <f t="shared" si="3"/>
        <v>0</v>
      </c>
      <c r="P22" s="622"/>
      <c r="Q22" s="599"/>
      <c r="R22" s="69"/>
      <c r="S22" s="591"/>
      <c r="T22" s="69"/>
      <c r="U22" s="599"/>
      <c r="V22" s="439"/>
      <c r="W22" s="69"/>
      <c r="X22" s="803"/>
      <c r="Y22" s="591"/>
      <c r="Z22" s="803">
        <v>6</v>
      </c>
      <c r="AA22" s="599">
        <v>10</v>
      </c>
      <c r="AB22" s="591">
        <v>12</v>
      </c>
      <c r="AC22" s="67"/>
      <c r="AD22" s="622"/>
      <c r="AE22" s="69"/>
      <c r="AF22" s="803"/>
      <c r="AG22" s="599"/>
      <c r="AH22" s="591"/>
      <c r="AI22" s="317"/>
      <c r="AJ22" s="316"/>
      <c r="AK22" s="301"/>
      <c r="AL22" s="301"/>
      <c r="AM22" s="317"/>
      <c r="AN22" s="316"/>
      <c r="AO22" s="301"/>
      <c r="AP22" s="1107"/>
      <c r="AQ22" s="464"/>
      <c r="AR22" s="464"/>
      <c r="AS22" s="464"/>
      <c r="AT22" s="465"/>
      <c r="AU22" s="465"/>
      <c r="AV22" s="465"/>
    </row>
    <row r="23" spans="1:48" s="75" customFormat="1" ht="15" customHeight="1">
      <c r="A23" s="210">
        <v>3</v>
      </c>
      <c r="B23" s="1236" t="s">
        <v>729</v>
      </c>
      <c r="C23" s="92" t="s">
        <v>730</v>
      </c>
      <c r="D23" s="174" t="s">
        <v>238</v>
      </c>
      <c r="E23" s="211">
        <v>11</v>
      </c>
      <c r="F23" s="175">
        <f t="shared" si="4"/>
        <v>15</v>
      </c>
      <c r="G23" s="188" t="s">
        <v>68</v>
      </c>
      <c r="H23" s="217" t="s">
        <v>68</v>
      </c>
      <c r="I23" s="218" t="s">
        <v>68</v>
      </c>
      <c r="J23" s="183" t="s">
        <v>68</v>
      </c>
      <c r="K23" s="219" t="s">
        <v>68</v>
      </c>
      <c r="L23" s="222">
        <f t="shared" si="0"/>
        <v>15</v>
      </c>
      <c r="M23" s="506">
        <f t="shared" si="1"/>
        <v>0</v>
      </c>
      <c r="N23" s="529">
        <f t="shared" si="2"/>
        <v>0</v>
      </c>
      <c r="O23" s="223">
        <f t="shared" si="3"/>
        <v>0</v>
      </c>
      <c r="P23" s="622"/>
      <c r="Q23" s="599"/>
      <c r="R23" s="69"/>
      <c r="S23" s="591"/>
      <c r="T23" s="69"/>
      <c r="U23" s="599"/>
      <c r="V23" s="439"/>
      <c r="W23" s="69"/>
      <c r="X23" s="803"/>
      <c r="Y23" s="591"/>
      <c r="Z23" s="803"/>
      <c r="AA23" s="599"/>
      <c r="AB23" s="591"/>
      <c r="AC23" s="67"/>
      <c r="AD23" s="622"/>
      <c r="AE23" s="69"/>
      <c r="AF23" s="803"/>
      <c r="AG23" s="599">
        <v>15</v>
      </c>
      <c r="AH23" s="591"/>
      <c r="AI23" s="317"/>
      <c r="AJ23" s="316"/>
      <c r="AK23" s="301"/>
      <c r="AL23" s="301"/>
      <c r="AM23" s="317"/>
      <c r="AN23" s="316"/>
      <c r="AO23" s="301"/>
      <c r="AP23" s="1107"/>
      <c r="AQ23" s="464"/>
      <c r="AR23" s="464"/>
      <c r="AS23" s="464"/>
      <c r="AT23" s="465"/>
      <c r="AU23" s="465"/>
      <c r="AV23" s="465"/>
    </row>
    <row r="24" spans="1:48" s="440" customFormat="1" ht="15" customHeight="1">
      <c r="A24" s="210">
        <v>3</v>
      </c>
      <c r="B24" s="1237" t="s">
        <v>558</v>
      </c>
      <c r="C24" s="764" t="s">
        <v>605</v>
      </c>
      <c r="D24" s="763" t="s">
        <v>551</v>
      </c>
      <c r="E24" s="211">
        <v>12</v>
      </c>
      <c r="F24" s="175">
        <f t="shared" si="4"/>
        <v>12</v>
      </c>
      <c r="G24" s="188" t="s">
        <v>68</v>
      </c>
      <c r="H24" s="217" t="s">
        <v>68</v>
      </c>
      <c r="I24" s="982" t="s">
        <v>68</v>
      </c>
      <c r="J24" s="183" t="s">
        <v>68</v>
      </c>
      <c r="K24" s="219" t="s">
        <v>68</v>
      </c>
      <c r="L24" s="222">
        <f t="shared" si="0"/>
        <v>0</v>
      </c>
      <c r="M24" s="506">
        <f t="shared" si="1"/>
        <v>12</v>
      </c>
      <c r="N24" s="529">
        <f t="shared" si="2"/>
        <v>0</v>
      </c>
      <c r="O24" s="223">
        <f t="shared" si="3"/>
        <v>12</v>
      </c>
      <c r="P24" s="622"/>
      <c r="Q24" s="599"/>
      <c r="R24" s="69"/>
      <c r="S24" s="591"/>
      <c r="T24" s="69"/>
      <c r="U24" s="599"/>
      <c r="V24" s="439"/>
      <c r="W24" s="69">
        <v>12</v>
      </c>
      <c r="X24" s="803"/>
      <c r="Y24" s="591">
        <v>12</v>
      </c>
      <c r="Z24" s="803"/>
      <c r="AA24" s="599"/>
      <c r="AB24" s="591"/>
      <c r="AC24" s="67"/>
      <c r="AD24" s="622"/>
      <c r="AE24" s="69"/>
      <c r="AF24" s="803"/>
      <c r="AG24" s="599"/>
      <c r="AH24" s="591"/>
      <c r="AI24" s="317"/>
      <c r="AJ24" s="316"/>
      <c r="AK24" s="301"/>
      <c r="AL24" s="301"/>
      <c r="AM24" s="317"/>
      <c r="AN24" s="316"/>
      <c r="AO24" s="301"/>
      <c r="AP24" s="1107"/>
      <c r="AQ24" s="464"/>
      <c r="AR24" s="464"/>
      <c r="AS24" s="464"/>
      <c r="AT24" s="465"/>
      <c r="AU24" s="465"/>
      <c r="AV24" s="465"/>
    </row>
    <row r="25" spans="1:48" s="75" customFormat="1" ht="15" customHeight="1">
      <c r="A25" s="210">
        <v>3</v>
      </c>
      <c r="B25" s="1236" t="s">
        <v>469</v>
      </c>
      <c r="C25" s="92" t="s">
        <v>470</v>
      </c>
      <c r="D25" s="174" t="s">
        <v>64</v>
      </c>
      <c r="E25" s="211">
        <v>13</v>
      </c>
      <c r="F25" s="175">
        <f t="shared" si="4"/>
        <v>2</v>
      </c>
      <c r="G25" s="188" t="s">
        <v>68</v>
      </c>
      <c r="H25" s="217" t="s">
        <v>68</v>
      </c>
      <c r="I25" s="218" t="s">
        <v>68</v>
      </c>
      <c r="J25" s="183" t="s">
        <v>68</v>
      </c>
      <c r="K25" s="219" t="s">
        <v>68</v>
      </c>
      <c r="L25" s="222">
        <f t="shared" si="0"/>
        <v>0</v>
      </c>
      <c r="M25" s="506">
        <f t="shared" si="1"/>
        <v>4</v>
      </c>
      <c r="N25" s="529">
        <f t="shared" si="2"/>
        <v>0</v>
      </c>
      <c r="O25" s="223">
        <f t="shared" si="3"/>
        <v>2</v>
      </c>
      <c r="P25" s="622"/>
      <c r="Q25" s="599"/>
      <c r="R25" s="69">
        <v>2</v>
      </c>
      <c r="S25" s="591">
        <v>4</v>
      </c>
      <c r="T25" s="69"/>
      <c r="U25" s="599"/>
      <c r="V25" s="439"/>
      <c r="W25" s="69"/>
      <c r="X25" s="803"/>
      <c r="Y25" s="591"/>
      <c r="Z25" s="803"/>
      <c r="AA25" s="599"/>
      <c r="AB25" s="591"/>
      <c r="AC25" s="67"/>
      <c r="AD25" s="622"/>
      <c r="AE25" s="69"/>
      <c r="AF25" s="803"/>
      <c r="AG25" s="599"/>
      <c r="AH25" s="591"/>
      <c r="AI25" s="317"/>
      <c r="AJ25" s="316"/>
      <c r="AK25" s="301"/>
      <c r="AL25" s="301"/>
      <c r="AM25" s="317"/>
      <c r="AN25" s="316"/>
      <c r="AO25" s="301"/>
      <c r="AP25" s="1107"/>
      <c r="AQ25" s="464"/>
      <c r="AR25" s="464"/>
      <c r="AS25" s="464"/>
      <c r="AT25" s="465"/>
      <c r="AU25" s="465"/>
      <c r="AV25" s="465"/>
    </row>
    <row r="26" spans="1:45" s="75" customFormat="1" ht="15" customHeight="1">
      <c r="A26" s="210">
        <v>3</v>
      </c>
      <c r="B26" s="1236" t="s">
        <v>672</v>
      </c>
      <c r="C26" s="92" t="s">
        <v>673</v>
      </c>
      <c r="D26" s="174" t="s">
        <v>5</v>
      </c>
      <c r="E26" s="211">
        <v>14</v>
      </c>
      <c r="F26" s="175">
        <f t="shared" si="4"/>
        <v>2</v>
      </c>
      <c r="G26" s="188" t="s">
        <v>68</v>
      </c>
      <c r="H26" s="217" t="s">
        <v>68</v>
      </c>
      <c r="I26" s="218" t="s">
        <v>68</v>
      </c>
      <c r="J26" s="183" t="s">
        <v>68</v>
      </c>
      <c r="K26" s="219" t="s">
        <v>68</v>
      </c>
      <c r="L26" s="222">
        <f t="shared" si="0"/>
        <v>2</v>
      </c>
      <c r="M26" s="506">
        <f t="shared" si="1"/>
        <v>0</v>
      </c>
      <c r="N26" s="529">
        <f t="shared" si="2"/>
        <v>0</v>
      </c>
      <c r="O26" s="223">
        <f t="shared" si="3"/>
        <v>0</v>
      </c>
      <c r="P26" s="622"/>
      <c r="Q26" s="599"/>
      <c r="R26" s="69"/>
      <c r="S26" s="591"/>
      <c r="T26" s="69"/>
      <c r="U26" s="599"/>
      <c r="V26" s="439"/>
      <c r="W26" s="69"/>
      <c r="X26" s="803"/>
      <c r="Y26" s="591"/>
      <c r="Z26" s="803"/>
      <c r="AA26" s="599">
        <v>2</v>
      </c>
      <c r="AB26" s="591"/>
      <c r="AC26" s="67"/>
      <c r="AD26" s="622"/>
      <c r="AE26" s="69"/>
      <c r="AF26" s="803"/>
      <c r="AG26" s="599"/>
      <c r="AH26" s="591"/>
      <c r="AI26" s="317"/>
      <c r="AJ26" s="316"/>
      <c r="AK26" s="301"/>
      <c r="AL26" s="301"/>
      <c r="AM26" s="317"/>
      <c r="AN26" s="316"/>
      <c r="AO26" s="301"/>
      <c r="AP26" s="1107"/>
      <c r="AQ26" s="464"/>
      <c r="AR26" s="333"/>
      <c r="AS26" s="333"/>
    </row>
    <row r="27" spans="1:45" ht="10.5">
      <c r="A27" s="451"/>
      <c r="B27" s="1234"/>
      <c r="C27" s="452"/>
      <c r="D27" s="466"/>
      <c r="E27" s="467"/>
      <c r="F27" s="467"/>
      <c r="G27" s="456"/>
      <c r="H27" s="457"/>
      <c r="I27" s="458"/>
      <c r="J27" s="468"/>
      <c r="K27" s="469"/>
      <c r="L27" s="459"/>
      <c r="M27" s="463"/>
      <c r="N27" s="470"/>
      <c r="O27" s="461"/>
      <c r="P27" s="621"/>
      <c r="Q27" s="593"/>
      <c r="R27" s="594"/>
      <c r="S27" s="595"/>
      <c r="T27" s="595"/>
      <c r="U27" s="595"/>
      <c r="V27" s="595"/>
      <c r="W27" s="595"/>
      <c r="X27" s="805"/>
      <c r="Y27" s="595"/>
      <c r="Z27" s="805"/>
      <c r="AA27" s="595"/>
      <c r="AB27" s="595"/>
      <c r="AC27" s="594"/>
      <c r="AD27" s="621"/>
      <c r="AE27" s="594"/>
      <c r="AF27" s="805"/>
      <c r="AG27" s="595"/>
      <c r="AH27" s="595"/>
      <c r="AI27" s="595"/>
      <c r="AJ27" s="595"/>
      <c r="AK27" s="595"/>
      <c r="AL27" s="595"/>
      <c r="AM27" s="595"/>
      <c r="AN27" s="595"/>
      <c r="AO27" s="595"/>
      <c r="AP27" s="676"/>
      <c r="AQ27" s="338"/>
      <c r="AR27" s="338"/>
      <c r="AS27" s="338"/>
    </row>
    <row r="28" spans="1:48" s="465" customFormat="1" ht="15" customHeight="1">
      <c r="A28" s="210">
        <v>4</v>
      </c>
      <c r="B28" s="1241" t="s">
        <v>684</v>
      </c>
      <c r="C28" s="93" t="s">
        <v>91</v>
      </c>
      <c r="D28" s="323" t="s">
        <v>151</v>
      </c>
      <c r="E28" s="213">
        <v>1</v>
      </c>
      <c r="F28" s="175">
        <f>L28+N28+O28</f>
        <v>31</v>
      </c>
      <c r="G28" s="188">
        <f>H28+L28+N28+20</f>
        <v>26</v>
      </c>
      <c r="H28" s="215"/>
      <c r="I28" s="1180"/>
      <c r="J28" s="183" t="s">
        <v>68</v>
      </c>
      <c r="K28" s="219" t="s">
        <v>68</v>
      </c>
      <c r="L28" s="222">
        <f>Q28+U28+V28+AA28+AG28+AJ28+AN28+AP28</f>
        <v>0</v>
      </c>
      <c r="M28" s="506">
        <f>S28+Y28+AB28+AH28+AL28</f>
        <v>0</v>
      </c>
      <c r="N28" s="529">
        <f>P28+X28+Z28+AD28+AF28+AK28+AO28</f>
        <v>6</v>
      </c>
      <c r="O28" s="186">
        <f>R28+T28+W28+AE28+AI28+AM28+AC28</f>
        <v>25</v>
      </c>
      <c r="P28" s="622"/>
      <c r="Q28" s="599"/>
      <c r="R28" s="69"/>
      <c r="S28" s="591"/>
      <c r="T28" s="69"/>
      <c r="U28" s="599"/>
      <c r="V28" s="439"/>
      <c r="W28" s="69"/>
      <c r="X28" s="803"/>
      <c r="Y28" s="591"/>
      <c r="Z28" s="803"/>
      <c r="AA28" s="599"/>
      <c r="AB28" s="591"/>
      <c r="AC28" s="67">
        <v>25</v>
      </c>
      <c r="AD28" s="622">
        <v>6</v>
      </c>
      <c r="AE28" s="69"/>
      <c r="AF28" s="803"/>
      <c r="AG28" s="599"/>
      <c r="AH28" s="591"/>
      <c r="AI28" s="317"/>
      <c r="AJ28" s="316"/>
      <c r="AK28" s="301"/>
      <c r="AL28" s="301"/>
      <c r="AM28" s="317"/>
      <c r="AN28" s="316"/>
      <c r="AO28" s="301"/>
      <c r="AP28" s="1107"/>
      <c r="AQ28" s="464"/>
      <c r="AR28" s="334"/>
      <c r="AS28" s="334"/>
      <c r="AT28" s="440"/>
      <c r="AU28" s="440"/>
      <c r="AV28" s="440"/>
    </row>
    <row r="29" spans="1:45" s="465" customFormat="1" ht="15" customHeight="1">
      <c r="A29" s="209">
        <v>4</v>
      </c>
      <c r="B29" s="1240" t="s">
        <v>474</v>
      </c>
      <c r="C29" s="93" t="s">
        <v>475</v>
      </c>
      <c r="D29" s="323" t="s">
        <v>62</v>
      </c>
      <c r="E29" s="212">
        <v>2</v>
      </c>
      <c r="F29" s="175">
        <f>L29+N29+O29</f>
        <v>18</v>
      </c>
      <c r="G29" s="188">
        <f>H29+I29+L29+N29+O29</f>
        <v>18</v>
      </c>
      <c r="H29" s="214"/>
      <c r="I29" s="423"/>
      <c r="J29" s="183" t="s">
        <v>68</v>
      </c>
      <c r="K29" s="219" t="s">
        <v>68</v>
      </c>
      <c r="L29" s="222">
        <f>Q29+U29+V29+AA29+AG29+AJ29+AN29+AP29</f>
        <v>0</v>
      </c>
      <c r="M29" s="506">
        <f>S29+Y29+AB29+AH29+AL29</f>
        <v>8</v>
      </c>
      <c r="N29" s="529">
        <f>P29+X29+Z29+AD29+AF29+AK29+AO29</f>
        <v>12</v>
      </c>
      <c r="O29" s="223">
        <f>R29+T29+W29+AE29+AI29+AM29+AC29</f>
        <v>6</v>
      </c>
      <c r="P29" s="622"/>
      <c r="Q29" s="599"/>
      <c r="R29" s="69"/>
      <c r="S29" s="591"/>
      <c r="T29" s="69"/>
      <c r="U29" s="599"/>
      <c r="V29" s="439"/>
      <c r="W29" s="69"/>
      <c r="X29" s="803"/>
      <c r="Y29" s="591"/>
      <c r="Z29" s="803"/>
      <c r="AA29" s="599"/>
      <c r="AB29" s="591"/>
      <c r="AC29" s="67"/>
      <c r="AD29" s="622"/>
      <c r="AE29" s="69">
        <v>6</v>
      </c>
      <c r="AF29" s="803">
        <v>12</v>
      </c>
      <c r="AG29" s="599"/>
      <c r="AH29" s="591">
        <v>8</v>
      </c>
      <c r="AI29" s="317"/>
      <c r="AJ29" s="316"/>
      <c r="AK29" s="301"/>
      <c r="AL29" s="301"/>
      <c r="AM29" s="317"/>
      <c r="AN29" s="316"/>
      <c r="AO29" s="301"/>
      <c r="AP29" s="1107"/>
      <c r="AQ29" s="464"/>
      <c r="AR29" s="464"/>
      <c r="AS29" s="464"/>
    </row>
    <row r="30" spans="1:48" s="440" customFormat="1" ht="15" customHeight="1">
      <c r="A30" s="209">
        <v>4</v>
      </c>
      <c r="B30" s="1240" t="s">
        <v>390</v>
      </c>
      <c r="C30" s="93" t="s">
        <v>712</v>
      </c>
      <c r="D30" s="323" t="s">
        <v>713</v>
      </c>
      <c r="E30" s="212">
        <v>3</v>
      </c>
      <c r="F30" s="175">
        <f>L30+N30+O30</f>
        <v>10</v>
      </c>
      <c r="G30" s="188">
        <f>H30+I30+L30+N30+O30</f>
        <v>10</v>
      </c>
      <c r="H30" s="214"/>
      <c r="I30" s="423"/>
      <c r="J30" s="183" t="s">
        <v>68</v>
      </c>
      <c r="K30" s="219" t="s">
        <v>68</v>
      </c>
      <c r="L30" s="222">
        <f>Q30+U30+V30+AA30+AG30+AJ30+AN30+AP30</f>
        <v>0</v>
      </c>
      <c r="M30" s="506">
        <f>S30+Y30+AB30+AH30+AL30</f>
        <v>6</v>
      </c>
      <c r="N30" s="529">
        <f>P30+X30+Z30+AD30+AF30+AK30+AO30</f>
        <v>6</v>
      </c>
      <c r="O30" s="223">
        <f>R30+T30+W30+AE30+AI30+AM30+AC30</f>
        <v>4</v>
      </c>
      <c r="P30" s="622"/>
      <c r="Q30" s="599"/>
      <c r="R30" s="69"/>
      <c r="S30" s="591"/>
      <c r="T30" s="69"/>
      <c r="U30" s="599"/>
      <c r="V30" s="439"/>
      <c r="W30" s="69"/>
      <c r="X30" s="803"/>
      <c r="Y30" s="591"/>
      <c r="Z30" s="803"/>
      <c r="AA30" s="599"/>
      <c r="AB30" s="591"/>
      <c r="AC30" s="67"/>
      <c r="AD30" s="622"/>
      <c r="AE30" s="69">
        <v>4</v>
      </c>
      <c r="AF30" s="803">
        <v>6</v>
      </c>
      <c r="AG30" s="599"/>
      <c r="AH30" s="591">
        <v>6</v>
      </c>
      <c r="AI30" s="317"/>
      <c r="AJ30" s="316"/>
      <c r="AK30" s="301"/>
      <c r="AL30" s="301"/>
      <c r="AM30" s="317"/>
      <c r="AN30" s="316"/>
      <c r="AO30" s="301"/>
      <c r="AP30" s="1107"/>
      <c r="AQ30" s="464"/>
      <c r="AR30" s="464"/>
      <c r="AS30" s="464"/>
      <c r="AT30" s="465"/>
      <c r="AU30" s="465"/>
      <c r="AV30" s="465"/>
    </row>
    <row r="31" spans="1:45" s="465" customFormat="1" ht="15" customHeight="1">
      <c r="A31" s="209">
        <v>4</v>
      </c>
      <c r="B31" s="1240" t="s">
        <v>346</v>
      </c>
      <c r="C31" s="93" t="s">
        <v>695</v>
      </c>
      <c r="D31" s="323" t="s">
        <v>5</v>
      </c>
      <c r="E31" s="212">
        <v>4</v>
      </c>
      <c r="F31" s="175">
        <f>L31+N31+O31</f>
        <v>8</v>
      </c>
      <c r="G31" s="188">
        <f>H31+I31+L31+N31+O31</f>
        <v>8</v>
      </c>
      <c r="H31" s="214"/>
      <c r="I31" s="423"/>
      <c r="J31" s="183" t="s">
        <v>68</v>
      </c>
      <c r="K31" s="219" t="s">
        <v>68</v>
      </c>
      <c r="L31" s="222">
        <f>Q31+U31+V31+AA31+AG31+AJ31+AN31+AP31</f>
        <v>0</v>
      </c>
      <c r="M31" s="506">
        <f>S31+Y31+AB31+AH31+AL31</f>
        <v>0</v>
      </c>
      <c r="N31" s="529">
        <f>P31+X31+Z31+AD31+AF31+AK31+AO31</f>
        <v>8</v>
      </c>
      <c r="O31" s="223">
        <f>R31+T31+W31+AE31+AI31+AM31+AC31</f>
        <v>0</v>
      </c>
      <c r="P31" s="622"/>
      <c r="Q31" s="599"/>
      <c r="R31" s="69"/>
      <c r="S31" s="591"/>
      <c r="T31" s="69"/>
      <c r="U31" s="599"/>
      <c r="V31" s="439"/>
      <c r="W31" s="69"/>
      <c r="X31" s="803"/>
      <c r="Y31" s="591"/>
      <c r="Z31" s="803"/>
      <c r="AA31" s="599"/>
      <c r="AB31" s="591"/>
      <c r="AC31" s="67"/>
      <c r="AD31" s="622">
        <v>8</v>
      </c>
      <c r="AE31" s="69"/>
      <c r="AF31" s="803"/>
      <c r="AG31" s="599"/>
      <c r="AH31" s="591"/>
      <c r="AI31" s="317"/>
      <c r="AJ31" s="316"/>
      <c r="AK31" s="301"/>
      <c r="AL31" s="301"/>
      <c r="AM31" s="317"/>
      <c r="AN31" s="316"/>
      <c r="AO31" s="301"/>
      <c r="AP31" s="1107"/>
      <c r="AQ31" s="464"/>
      <c r="AR31" s="464"/>
      <c r="AS31" s="464"/>
    </row>
    <row r="32" spans="1:45" ht="10.5">
      <c r="A32" s="471"/>
      <c r="B32" s="1234"/>
      <c r="C32" s="452"/>
      <c r="D32" s="472"/>
      <c r="E32" s="473"/>
      <c r="F32" s="473"/>
      <c r="G32" s="474"/>
      <c r="H32" s="475"/>
      <c r="I32" s="476"/>
      <c r="J32" s="468"/>
      <c r="K32" s="469"/>
      <c r="L32" s="477"/>
      <c r="M32" s="978"/>
      <c r="N32" s="478"/>
      <c r="O32" s="479"/>
      <c r="P32" s="621"/>
      <c r="Q32" s="593"/>
      <c r="R32" s="594"/>
      <c r="S32" s="595"/>
      <c r="T32" s="595"/>
      <c r="U32" s="595"/>
      <c r="V32" s="595"/>
      <c r="W32" s="595"/>
      <c r="X32" s="805"/>
      <c r="Y32" s="595"/>
      <c r="Z32" s="805"/>
      <c r="AA32" s="595"/>
      <c r="AB32" s="595"/>
      <c r="AC32" s="594"/>
      <c r="AD32" s="621"/>
      <c r="AE32" s="594"/>
      <c r="AF32" s="805"/>
      <c r="AG32" s="595"/>
      <c r="AH32" s="595"/>
      <c r="AI32" s="595"/>
      <c r="AJ32" s="595"/>
      <c r="AK32" s="595"/>
      <c r="AL32" s="595"/>
      <c r="AM32" s="595"/>
      <c r="AN32" s="595"/>
      <c r="AO32" s="595"/>
      <c r="AP32" s="676"/>
      <c r="AQ32" s="338"/>
      <c r="AR32" s="338"/>
      <c r="AS32" s="338"/>
    </row>
    <row r="33" spans="1:45" s="440" customFormat="1" ht="15" customHeight="1">
      <c r="A33" s="210">
        <v>5</v>
      </c>
      <c r="B33" s="1238" t="s">
        <v>484</v>
      </c>
      <c r="C33" s="647" t="s">
        <v>485</v>
      </c>
      <c r="D33" s="648" t="s">
        <v>51</v>
      </c>
      <c r="E33" s="213">
        <v>1</v>
      </c>
      <c r="F33" s="175">
        <f>L33+M33+N33+O33</f>
        <v>48</v>
      </c>
      <c r="G33" s="188">
        <f>H33+I33+J33+K33+L33+N33+O33</f>
        <v>32</v>
      </c>
      <c r="H33" s="217"/>
      <c r="I33" s="218"/>
      <c r="J33" s="220"/>
      <c r="K33" s="219"/>
      <c r="L33" s="222">
        <f aca="true" t="shared" si="5" ref="L33:L54">Q33+U33+V33+AA33+AG33+AJ33+AN33+AP33</f>
        <v>14</v>
      </c>
      <c r="M33" s="506">
        <f aca="true" t="shared" si="6" ref="M33:M54">S33+Y33+AB33+AH33+AL33</f>
        <v>16</v>
      </c>
      <c r="N33" s="529">
        <f aca="true" t="shared" si="7" ref="N33:N54">P33+X33+Z33+AD33+AF33+AK33+AO33</f>
        <v>10</v>
      </c>
      <c r="O33" s="223">
        <f aca="true" t="shared" si="8" ref="O33:O54">R33+T33+W33+AE33+AI33+AM33+AC33</f>
        <v>8</v>
      </c>
      <c r="P33" s="622"/>
      <c r="Q33" s="599"/>
      <c r="R33" s="69"/>
      <c r="S33" s="591"/>
      <c r="T33" s="69"/>
      <c r="U33" s="599"/>
      <c r="V33" s="439"/>
      <c r="W33" s="69"/>
      <c r="X33" s="803"/>
      <c r="Y33" s="591"/>
      <c r="Z33" s="803"/>
      <c r="AA33" s="599">
        <v>8</v>
      </c>
      <c r="AB33" s="591">
        <v>6</v>
      </c>
      <c r="AC33" s="67"/>
      <c r="AD33" s="622"/>
      <c r="AE33" s="69">
        <v>8</v>
      </c>
      <c r="AF33" s="803">
        <v>10</v>
      </c>
      <c r="AG33" s="599">
        <v>6</v>
      </c>
      <c r="AH33" s="591">
        <v>10</v>
      </c>
      <c r="AI33" s="317"/>
      <c r="AJ33" s="316"/>
      <c r="AK33" s="301"/>
      <c r="AL33" s="301"/>
      <c r="AM33" s="317"/>
      <c r="AN33" s="316"/>
      <c r="AO33" s="301"/>
      <c r="AP33" s="1107"/>
      <c r="AQ33" s="464"/>
      <c r="AR33" s="334"/>
      <c r="AS33" s="334"/>
    </row>
    <row r="34" spans="1:45" s="440" customFormat="1" ht="15" customHeight="1">
      <c r="A34" s="210">
        <v>5</v>
      </c>
      <c r="B34" s="1242" t="s">
        <v>498</v>
      </c>
      <c r="C34" s="618" t="s">
        <v>499</v>
      </c>
      <c r="D34" s="1296" t="s">
        <v>76</v>
      </c>
      <c r="E34" s="213">
        <v>2</v>
      </c>
      <c r="F34" s="175">
        <f>L34+N34+O34</f>
        <v>16</v>
      </c>
      <c r="G34" s="188">
        <f>H34+I34+J34+K34+L34+N34+O34</f>
        <v>16</v>
      </c>
      <c r="H34" s="217"/>
      <c r="I34" s="218"/>
      <c r="J34" s="220"/>
      <c r="K34" s="219"/>
      <c r="L34" s="222">
        <f t="shared" si="5"/>
        <v>6</v>
      </c>
      <c r="M34" s="506">
        <f t="shared" si="6"/>
        <v>0</v>
      </c>
      <c r="N34" s="529">
        <f t="shared" si="7"/>
        <v>4</v>
      </c>
      <c r="O34" s="223">
        <f t="shared" si="8"/>
        <v>6</v>
      </c>
      <c r="P34" s="622"/>
      <c r="Q34" s="599">
        <v>6</v>
      </c>
      <c r="R34" s="69">
        <v>6</v>
      </c>
      <c r="S34" s="591"/>
      <c r="T34" s="69"/>
      <c r="U34" s="599"/>
      <c r="V34" s="439"/>
      <c r="W34" s="69"/>
      <c r="X34" s="803"/>
      <c r="Y34" s="591"/>
      <c r="Z34" s="803"/>
      <c r="AA34" s="599"/>
      <c r="AB34" s="591"/>
      <c r="AC34" s="67"/>
      <c r="AD34" s="622">
        <v>4</v>
      </c>
      <c r="AE34" s="69"/>
      <c r="AF34" s="803"/>
      <c r="AG34" s="599"/>
      <c r="AH34" s="591"/>
      <c r="AI34" s="317"/>
      <c r="AJ34" s="316"/>
      <c r="AK34" s="301"/>
      <c r="AL34" s="301"/>
      <c r="AM34" s="317"/>
      <c r="AN34" s="316"/>
      <c r="AO34" s="301"/>
      <c r="AP34" s="1107"/>
      <c r="AQ34" s="464"/>
      <c r="AR34" s="334"/>
      <c r="AS34" s="334"/>
    </row>
    <row r="35" spans="1:45" s="440" customFormat="1" ht="15" customHeight="1">
      <c r="A35" s="210">
        <v>5</v>
      </c>
      <c r="B35" s="1238" t="s">
        <v>288</v>
      </c>
      <c r="C35" s="647" t="s">
        <v>512</v>
      </c>
      <c r="D35" s="743" t="s">
        <v>51</v>
      </c>
      <c r="E35" s="213">
        <v>3</v>
      </c>
      <c r="F35" s="175">
        <f>L35+N35+O35</f>
        <v>16</v>
      </c>
      <c r="G35" s="188">
        <f>H35+I35+J35+K35+L35+N35+O35</f>
        <v>16</v>
      </c>
      <c r="H35" s="217"/>
      <c r="I35" s="218"/>
      <c r="J35" s="220"/>
      <c r="K35" s="219"/>
      <c r="L35" s="222">
        <f t="shared" si="5"/>
        <v>0</v>
      </c>
      <c r="M35" s="506">
        <f t="shared" si="6"/>
        <v>0</v>
      </c>
      <c r="N35" s="529">
        <f t="shared" si="7"/>
        <v>16</v>
      </c>
      <c r="O35" s="223">
        <f t="shared" si="8"/>
        <v>0</v>
      </c>
      <c r="P35" s="622">
        <v>6</v>
      </c>
      <c r="Q35" s="599"/>
      <c r="R35" s="69"/>
      <c r="S35" s="591"/>
      <c r="T35" s="69"/>
      <c r="U35" s="599"/>
      <c r="V35" s="439"/>
      <c r="W35" s="69"/>
      <c r="X35" s="803"/>
      <c r="Y35" s="591"/>
      <c r="Z35" s="803"/>
      <c r="AA35" s="599"/>
      <c r="AB35" s="591"/>
      <c r="AC35" s="67"/>
      <c r="AD35" s="622">
        <v>2</v>
      </c>
      <c r="AE35" s="69"/>
      <c r="AF35" s="803">
        <v>8</v>
      </c>
      <c r="AG35" s="599"/>
      <c r="AH35" s="591"/>
      <c r="AI35" s="317"/>
      <c r="AJ35" s="316"/>
      <c r="AK35" s="301"/>
      <c r="AL35" s="301"/>
      <c r="AM35" s="317"/>
      <c r="AN35" s="316"/>
      <c r="AO35" s="301"/>
      <c r="AP35" s="1107"/>
      <c r="AQ35" s="464"/>
      <c r="AR35" s="334"/>
      <c r="AS35" s="334"/>
    </row>
    <row r="36" spans="1:45" s="440" customFormat="1" ht="15" customHeight="1">
      <c r="A36" s="210">
        <v>5</v>
      </c>
      <c r="B36" s="1238" t="s">
        <v>648</v>
      </c>
      <c r="C36" s="647" t="s">
        <v>685</v>
      </c>
      <c r="D36" s="743" t="s">
        <v>5</v>
      </c>
      <c r="E36" s="213">
        <v>4</v>
      </c>
      <c r="F36" s="175">
        <f>L36+M36+N36+O36</f>
        <v>15</v>
      </c>
      <c r="G36" s="188">
        <f>H36+J36+L36+N36+15</f>
        <v>15</v>
      </c>
      <c r="H36" s="217"/>
      <c r="I36" s="1297"/>
      <c r="J36" s="220"/>
      <c r="K36" s="221"/>
      <c r="L36" s="222">
        <f t="shared" si="5"/>
        <v>0</v>
      </c>
      <c r="M36" s="506">
        <f t="shared" si="6"/>
        <v>0</v>
      </c>
      <c r="N36" s="529">
        <f t="shared" si="7"/>
        <v>0</v>
      </c>
      <c r="O36" s="186">
        <f t="shared" si="8"/>
        <v>15</v>
      </c>
      <c r="P36" s="622"/>
      <c r="Q36" s="599"/>
      <c r="R36" s="69"/>
      <c r="S36" s="591"/>
      <c r="T36" s="69"/>
      <c r="U36" s="599"/>
      <c r="V36" s="439"/>
      <c r="W36" s="69"/>
      <c r="X36" s="803"/>
      <c r="Y36" s="591"/>
      <c r="Z36" s="803"/>
      <c r="AA36" s="599"/>
      <c r="AB36" s="591"/>
      <c r="AC36" s="67">
        <v>15</v>
      </c>
      <c r="AD36" s="622"/>
      <c r="AE36" s="69"/>
      <c r="AF36" s="803"/>
      <c r="AG36" s="599"/>
      <c r="AH36" s="591"/>
      <c r="AI36" s="317"/>
      <c r="AJ36" s="316"/>
      <c r="AK36" s="301"/>
      <c r="AL36" s="301"/>
      <c r="AM36" s="317"/>
      <c r="AN36" s="316"/>
      <c r="AO36" s="301"/>
      <c r="AP36" s="1107"/>
      <c r="AQ36" s="464"/>
      <c r="AR36" s="334"/>
      <c r="AS36" s="334"/>
    </row>
    <row r="37" spans="1:45" s="440" customFormat="1" ht="15" customHeight="1">
      <c r="A37" s="210">
        <v>5</v>
      </c>
      <c r="B37" s="1236" t="s">
        <v>400</v>
      </c>
      <c r="C37" s="92" t="s">
        <v>164</v>
      </c>
      <c r="D37" s="385" t="s">
        <v>713</v>
      </c>
      <c r="E37" s="213">
        <v>5</v>
      </c>
      <c r="F37" s="175">
        <f>L37+M37+N37+O37</f>
        <v>12</v>
      </c>
      <c r="G37" s="188">
        <f>H37+J37+L37+N37+15</f>
        <v>15</v>
      </c>
      <c r="H37" s="217"/>
      <c r="I37" s="1297"/>
      <c r="J37" s="220"/>
      <c r="K37" s="221">
        <v>4</v>
      </c>
      <c r="L37" s="222">
        <f t="shared" si="5"/>
        <v>0</v>
      </c>
      <c r="M37" s="506">
        <f t="shared" si="6"/>
        <v>0</v>
      </c>
      <c r="N37" s="529">
        <f t="shared" si="7"/>
        <v>0</v>
      </c>
      <c r="O37" s="186">
        <f t="shared" si="8"/>
        <v>12</v>
      </c>
      <c r="P37" s="622"/>
      <c r="Q37" s="599"/>
      <c r="R37" s="69"/>
      <c r="S37" s="591"/>
      <c r="T37" s="69"/>
      <c r="U37" s="599"/>
      <c r="V37" s="439"/>
      <c r="W37" s="69"/>
      <c r="X37" s="803"/>
      <c r="Y37" s="591"/>
      <c r="Z37" s="803"/>
      <c r="AA37" s="599"/>
      <c r="AB37" s="591"/>
      <c r="AC37" s="67">
        <v>12</v>
      </c>
      <c r="AD37" s="622"/>
      <c r="AE37" s="69"/>
      <c r="AF37" s="803"/>
      <c r="AG37" s="599"/>
      <c r="AH37" s="591"/>
      <c r="AI37" s="317"/>
      <c r="AJ37" s="316"/>
      <c r="AK37" s="301"/>
      <c r="AL37" s="301"/>
      <c r="AM37" s="317"/>
      <c r="AN37" s="316"/>
      <c r="AO37" s="301"/>
      <c r="AP37" s="1107"/>
      <c r="AQ37" s="464"/>
      <c r="AR37" s="334"/>
      <c r="AS37" s="334"/>
    </row>
    <row r="38" spans="1:45" s="440" customFormat="1" ht="15" customHeight="1">
      <c r="A38" s="210">
        <v>5</v>
      </c>
      <c r="B38" s="1236" t="s">
        <v>686</v>
      </c>
      <c r="C38" s="92" t="s">
        <v>687</v>
      </c>
      <c r="D38" s="388" t="s">
        <v>447</v>
      </c>
      <c r="E38" s="213">
        <v>6</v>
      </c>
      <c r="F38" s="175">
        <f>L38+N38+O38</f>
        <v>10</v>
      </c>
      <c r="G38" s="188">
        <f aca="true" t="shared" si="9" ref="G38:G47">H38+I38+J38+K38+L38+N38+O38</f>
        <v>10</v>
      </c>
      <c r="H38" s="217"/>
      <c r="I38" s="218"/>
      <c r="J38" s="220"/>
      <c r="K38" s="219"/>
      <c r="L38" s="222">
        <f t="shared" si="5"/>
        <v>0</v>
      </c>
      <c r="M38" s="506">
        <f t="shared" si="6"/>
        <v>0</v>
      </c>
      <c r="N38" s="529">
        <f t="shared" si="7"/>
        <v>0</v>
      </c>
      <c r="O38" s="223">
        <f t="shared" si="8"/>
        <v>10</v>
      </c>
      <c r="P38" s="622"/>
      <c r="Q38" s="599"/>
      <c r="R38" s="69"/>
      <c r="S38" s="591"/>
      <c r="T38" s="69"/>
      <c r="U38" s="599"/>
      <c r="V38" s="439"/>
      <c r="W38" s="69"/>
      <c r="X38" s="803"/>
      <c r="Y38" s="591"/>
      <c r="Z38" s="803"/>
      <c r="AA38" s="599"/>
      <c r="AB38" s="591"/>
      <c r="AC38" s="67">
        <v>10</v>
      </c>
      <c r="AD38" s="622"/>
      <c r="AE38" s="69"/>
      <c r="AF38" s="803"/>
      <c r="AG38" s="599"/>
      <c r="AH38" s="591"/>
      <c r="AI38" s="317"/>
      <c r="AJ38" s="316"/>
      <c r="AK38" s="301"/>
      <c r="AL38" s="301"/>
      <c r="AM38" s="317"/>
      <c r="AN38" s="316"/>
      <c r="AO38" s="301"/>
      <c r="AP38" s="1107"/>
      <c r="AQ38" s="464"/>
      <c r="AR38" s="334"/>
      <c r="AS38" s="334"/>
    </row>
    <row r="39" spans="1:45" s="440" customFormat="1" ht="15" customHeight="1">
      <c r="A39" s="210">
        <v>5</v>
      </c>
      <c r="B39" s="1236" t="s">
        <v>731</v>
      </c>
      <c r="C39" s="92" t="s">
        <v>732</v>
      </c>
      <c r="D39" s="385" t="s">
        <v>238</v>
      </c>
      <c r="E39" s="213">
        <v>7</v>
      </c>
      <c r="F39" s="175">
        <f>L39+N39+O39</f>
        <v>10</v>
      </c>
      <c r="G39" s="188">
        <f t="shared" si="9"/>
        <v>10</v>
      </c>
      <c r="H39" s="217"/>
      <c r="I39" s="218"/>
      <c r="J39" s="220"/>
      <c r="K39" s="219"/>
      <c r="L39" s="222">
        <f t="shared" si="5"/>
        <v>10</v>
      </c>
      <c r="M39" s="506">
        <f t="shared" si="6"/>
        <v>0</v>
      </c>
      <c r="N39" s="529">
        <f t="shared" si="7"/>
        <v>0</v>
      </c>
      <c r="O39" s="223">
        <f t="shared" si="8"/>
        <v>0</v>
      </c>
      <c r="P39" s="622"/>
      <c r="Q39" s="599"/>
      <c r="R39" s="69"/>
      <c r="S39" s="591"/>
      <c r="T39" s="69"/>
      <c r="U39" s="599"/>
      <c r="V39" s="439"/>
      <c r="W39" s="69"/>
      <c r="X39" s="803"/>
      <c r="Y39" s="591"/>
      <c r="Z39" s="803"/>
      <c r="AA39" s="599"/>
      <c r="AB39" s="591"/>
      <c r="AC39" s="67"/>
      <c r="AD39" s="622"/>
      <c r="AE39" s="69"/>
      <c r="AF39" s="803"/>
      <c r="AG39" s="599">
        <v>10</v>
      </c>
      <c r="AH39" s="591"/>
      <c r="AI39" s="317"/>
      <c r="AJ39" s="316"/>
      <c r="AK39" s="301"/>
      <c r="AL39" s="301"/>
      <c r="AM39" s="317"/>
      <c r="AN39" s="316"/>
      <c r="AO39" s="301"/>
      <c r="AP39" s="1107"/>
      <c r="AQ39" s="464"/>
      <c r="AR39" s="334"/>
      <c r="AS39" s="334"/>
    </row>
    <row r="40" spans="1:45" s="440" customFormat="1" ht="15" customHeight="1">
      <c r="A40" s="210">
        <v>5</v>
      </c>
      <c r="B40" s="1236" t="s">
        <v>694</v>
      </c>
      <c r="C40" s="92" t="s">
        <v>693</v>
      </c>
      <c r="D40" s="388" t="s">
        <v>62</v>
      </c>
      <c r="E40" s="213">
        <v>7</v>
      </c>
      <c r="F40" s="175">
        <f>L40+M40+N40+O40</f>
        <v>10</v>
      </c>
      <c r="G40" s="188">
        <f t="shared" si="9"/>
        <v>10</v>
      </c>
      <c r="H40" s="217"/>
      <c r="I40" s="218"/>
      <c r="J40" s="220"/>
      <c r="K40" s="219"/>
      <c r="L40" s="222">
        <f t="shared" si="5"/>
        <v>0</v>
      </c>
      <c r="M40" s="506">
        <f t="shared" si="6"/>
        <v>0</v>
      </c>
      <c r="N40" s="529">
        <f t="shared" si="7"/>
        <v>10</v>
      </c>
      <c r="O40" s="223">
        <f t="shared" si="8"/>
        <v>0</v>
      </c>
      <c r="P40" s="622"/>
      <c r="Q40" s="599"/>
      <c r="R40" s="69"/>
      <c r="S40" s="591"/>
      <c r="T40" s="69"/>
      <c r="U40" s="599"/>
      <c r="V40" s="439"/>
      <c r="W40" s="69"/>
      <c r="X40" s="803"/>
      <c r="Y40" s="591"/>
      <c r="Z40" s="803"/>
      <c r="AA40" s="599"/>
      <c r="AB40" s="591"/>
      <c r="AC40" s="67"/>
      <c r="AD40" s="622">
        <v>10</v>
      </c>
      <c r="AE40" s="69"/>
      <c r="AF40" s="803"/>
      <c r="AG40" s="599"/>
      <c r="AH40" s="591"/>
      <c r="AI40" s="317"/>
      <c r="AJ40" s="316"/>
      <c r="AK40" s="301"/>
      <c r="AL40" s="301"/>
      <c r="AM40" s="317"/>
      <c r="AN40" s="316"/>
      <c r="AO40" s="301"/>
      <c r="AP40" s="1107"/>
      <c r="AQ40" s="464"/>
      <c r="AR40" s="334"/>
      <c r="AS40" s="334"/>
    </row>
    <row r="41" spans="1:45" s="440" customFormat="1" ht="15" customHeight="1">
      <c r="A41" s="210">
        <v>5</v>
      </c>
      <c r="B41" s="1238" t="s">
        <v>652</v>
      </c>
      <c r="C41" s="647" t="s">
        <v>628</v>
      </c>
      <c r="D41" s="648" t="s">
        <v>54</v>
      </c>
      <c r="E41" s="213">
        <v>9</v>
      </c>
      <c r="F41" s="175">
        <f>L41+M41+N41+O41</f>
        <v>6</v>
      </c>
      <c r="G41" s="188">
        <f t="shared" si="9"/>
        <v>4</v>
      </c>
      <c r="H41" s="217"/>
      <c r="I41" s="218"/>
      <c r="J41" s="220"/>
      <c r="K41" s="219"/>
      <c r="L41" s="222">
        <f t="shared" si="5"/>
        <v>4</v>
      </c>
      <c r="M41" s="506">
        <f t="shared" si="6"/>
        <v>2</v>
      </c>
      <c r="N41" s="529">
        <f t="shared" si="7"/>
        <v>0</v>
      </c>
      <c r="O41" s="223">
        <f t="shared" si="8"/>
        <v>0</v>
      </c>
      <c r="P41" s="622"/>
      <c r="Q41" s="599"/>
      <c r="R41" s="69"/>
      <c r="S41" s="591"/>
      <c r="T41" s="69"/>
      <c r="U41" s="599"/>
      <c r="V41" s="439"/>
      <c r="W41" s="69"/>
      <c r="X41" s="803"/>
      <c r="Y41" s="591"/>
      <c r="Z41" s="803"/>
      <c r="AA41" s="599">
        <v>4</v>
      </c>
      <c r="AB41" s="591">
        <v>2</v>
      </c>
      <c r="AC41" s="67"/>
      <c r="AD41" s="622"/>
      <c r="AE41" s="69"/>
      <c r="AF41" s="803"/>
      <c r="AG41" s="599"/>
      <c r="AH41" s="591"/>
      <c r="AI41" s="317"/>
      <c r="AJ41" s="316"/>
      <c r="AK41" s="301"/>
      <c r="AL41" s="301"/>
      <c r="AM41" s="317"/>
      <c r="AN41" s="316"/>
      <c r="AO41" s="301"/>
      <c r="AP41" s="1107"/>
      <c r="AQ41" s="464"/>
      <c r="AR41" s="334"/>
      <c r="AS41" s="334"/>
    </row>
    <row r="42" spans="1:45" s="440" customFormat="1" ht="15" customHeight="1">
      <c r="A42" s="210">
        <v>5</v>
      </c>
      <c r="B42" s="1236" t="s">
        <v>309</v>
      </c>
      <c r="C42" s="92" t="s">
        <v>258</v>
      </c>
      <c r="D42" s="821" t="s">
        <v>51</v>
      </c>
      <c r="E42" s="213">
        <v>10</v>
      </c>
      <c r="F42" s="175">
        <f>L42+N42+O42</f>
        <v>4</v>
      </c>
      <c r="G42" s="188">
        <f t="shared" si="9"/>
        <v>4</v>
      </c>
      <c r="H42" s="217"/>
      <c r="I42" s="218"/>
      <c r="J42" s="220"/>
      <c r="K42" s="219"/>
      <c r="L42" s="222">
        <f t="shared" si="5"/>
        <v>0</v>
      </c>
      <c r="M42" s="506">
        <f t="shared" si="6"/>
        <v>0</v>
      </c>
      <c r="N42" s="529">
        <f t="shared" si="7"/>
        <v>4</v>
      </c>
      <c r="O42" s="223">
        <f t="shared" si="8"/>
        <v>0</v>
      </c>
      <c r="P42" s="622"/>
      <c r="Q42" s="599"/>
      <c r="R42" s="69"/>
      <c r="S42" s="591"/>
      <c r="T42" s="69"/>
      <c r="U42" s="599"/>
      <c r="V42" s="439"/>
      <c r="W42" s="69"/>
      <c r="X42" s="803"/>
      <c r="Y42" s="591"/>
      <c r="Z42" s="803"/>
      <c r="AA42" s="599"/>
      <c r="AB42" s="591"/>
      <c r="AC42" s="67"/>
      <c r="AD42" s="622"/>
      <c r="AE42" s="69"/>
      <c r="AF42" s="803">
        <v>4</v>
      </c>
      <c r="AG42" s="599"/>
      <c r="AH42" s="591"/>
      <c r="AI42" s="317"/>
      <c r="AJ42" s="316"/>
      <c r="AK42" s="301"/>
      <c r="AL42" s="301"/>
      <c r="AM42" s="317"/>
      <c r="AN42" s="316"/>
      <c r="AO42" s="301"/>
      <c r="AP42" s="1107"/>
      <c r="AQ42" s="464"/>
      <c r="AR42" s="334"/>
      <c r="AS42" s="334"/>
    </row>
    <row r="43" spans="1:45" s="440" customFormat="1" ht="15" customHeight="1">
      <c r="A43" s="210">
        <v>5</v>
      </c>
      <c r="B43" s="1236" t="s">
        <v>733</v>
      </c>
      <c r="C43" s="92" t="s">
        <v>734</v>
      </c>
      <c r="D43" s="821" t="s">
        <v>709</v>
      </c>
      <c r="E43" s="213">
        <v>10</v>
      </c>
      <c r="F43" s="175">
        <f>L43+N43+O43</f>
        <v>4</v>
      </c>
      <c r="G43" s="188">
        <f t="shared" si="9"/>
        <v>4</v>
      </c>
      <c r="H43" s="217"/>
      <c r="I43" s="218"/>
      <c r="J43" s="220"/>
      <c r="K43" s="219"/>
      <c r="L43" s="222">
        <f t="shared" si="5"/>
        <v>4</v>
      </c>
      <c r="M43" s="506">
        <f t="shared" si="6"/>
        <v>0</v>
      </c>
      <c r="N43" s="529">
        <f t="shared" si="7"/>
        <v>0</v>
      </c>
      <c r="O43" s="223">
        <f t="shared" si="8"/>
        <v>0</v>
      </c>
      <c r="P43" s="622"/>
      <c r="Q43" s="599"/>
      <c r="R43" s="69"/>
      <c r="S43" s="591"/>
      <c r="T43" s="69"/>
      <c r="U43" s="599"/>
      <c r="V43" s="439"/>
      <c r="W43" s="69"/>
      <c r="X43" s="803"/>
      <c r="Y43" s="591"/>
      <c r="Z43" s="803"/>
      <c r="AA43" s="599"/>
      <c r="AB43" s="591"/>
      <c r="AC43" s="67"/>
      <c r="AD43" s="622"/>
      <c r="AE43" s="69"/>
      <c r="AF43" s="803"/>
      <c r="AG43" s="599">
        <v>4</v>
      </c>
      <c r="AH43" s="591"/>
      <c r="AI43" s="317"/>
      <c r="AJ43" s="316"/>
      <c r="AK43" s="301"/>
      <c r="AL43" s="301"/>
      <c r="AM43" s="317"/>
      <c r="AN43" s="316"/>
      <c r="AO43" s="301"/>
      <c r="AP43" s="1107"/>
      <c r="AQ43" s="464"/>
      <c r="AR43" s="334"/>
      <c r="AS43" s="334"/>
    </row>
    <row r="44" spans="1:45" s="440" customFormat="1" ht="15" customHeight="1">
      <c r="A44" s="210">
        <v>5</v>
      </c>
      <c r="B44" s="1236" t="s">
        <v>744</v>
      </c>
      <c r="C44" s="92" t="s">
        <v>468</v>
      </c>
      <c r="D44" s="821" t="s">
        <v>713</v>
      </c>
      <c r="E44" s="213">
        <v>12</v>
      </c>
      <c r="F44" s="175">
        <f>L44+M44+N44+O44</f>
        <v>2</v>
      </c>
      <c r="G44" s="188">
        <f t="shared" si="9"/>
        <v>2</v>
      </c>
      <c r="H44" s="217"/>
      <c r="I44" s="218"/>
      <c r="J44" s="220"/>
      <c r="K44" s="219"/>
      <c r="L44" s="222">
        <f t="shared" si="5"/>
        <v>0</v>
      </c>
      <c r="M44" s="506">
        <f t="shared" si="6"/>
        <v>0</v>
      </c>
      <c r="N44" s="529">
        <f t="shared" si="7"/>
        <v>0</v>
      </c>
      <c r="O44" s="223">
        <f t="shared" si="8"/>
        <v>2</v>
      </c>
      <c r="P44" s="622"/>
      <c r="Q44" s="599"/>
      <c r="R44" s="69"/>
      <c r="S44" s="591"/>
      <c r="T44" s="69"/>
      <c r="U44" s="599"/>
      <c r="V44" s="439"/>
      <c r="W44" s="69"/>
      <c r="X44" s="803"/>
      <c r="Y44" s="591"/>
      <c r="Z44" s="803"/>
      <c r="AA44" s="599"/>
      <c r="AB44" s="591"/>
      <c r="AC44" s="67"/>
      <c r="AD44" s="622"/>
      <c r="AE44" s="69">
        <v>2</v>
      </c>
      <c r="AF44" s="803"/>
      <c r="AG44" s="599"/>
      <c r="AH44" s="591"/>
      <c r="AI44" s="317"/>
      <c r="AJ44" s="316"/>
      <c r="AK44" s="301"/>
      <c r="AL44" s="301"/>
      <c r="AM44" s="317"/>
      <c r="AN44" s="316"/>
      <c r="AO44" s="301"/>
      <c r="AP44" s="1107"/>
      <c r="AQ44" s="464"/>
      <c r="AR44" s="334"/>
      <c r="AS44" s="334"/>
    </row>
    <row r="45" spans="1:45" s="440" customFormat="1" ht="15" customHeight="1">
      <c r="A45" s="210">
        <v>5</v>
      </c>
      <c r="B45" s="1236" t="s">
        <v>753</v>
      </c>
      <c r="C45" s="92" t="s">
        <v>754</v>
      </c>
      <c r="D45" s="821" t="s">
        <v>238</v>
      </c>
      <c r="E45" s="213">
        <v>13</v>
      </c>
      <c r="F45" s="175">
        <f>L45+N45+O45</f>
        <v>2</v>
      </c>
      <c r="G45" s="188">
        <f t="shared" si="9"/>
        <v>2</v>
      </c>
      <c r="H45" s="217"/>
      <c r="I45" s="218"/>
      <c r="J45" s="220"/>
      <c r="K45" s="219"/>
      <c r="L45" s="222">
        <f t="shared" si="5"/>
        <v>0</v>
      </c>
      <c r="M45" s="506">
        <f t="shared" si="6"/>
        <v>0</v>
      </c>
      <c r="N45" s="529">
        <f t="shared" si="7"/>
        <v>2</v>
      </c>
      <c r="O45" s="223">
        <f t="shared" si="8"/>
        <v>0</v>
      </c>
      <c r="P45" s="622"/>
      <c r="Q45" s="599"/>
      <c r="R45" s="69"/>
      <c r="S45" s="591"/>
      <c r="T45" s="69"/>
      <c r="U45" s="599"/>
      <c r="V45" s="439"/>
      <c r="W45" s="69"/>
      <c r="X45" s="803"/>
      <c r="Y45" s="591"/>
      <c r="Z45" s="803"/>
      <c r="AA45" s="599"/>
      <c r="AB45" s="591"/>
      <c r="AC45" s="67"/>
      <c r="AD45" s="622"/>
      <c r="AE45" s="69"/>
      <c r="AF45" s="803">
        <v>2</v>
      </c>
      <c r="AG45" s="599"/>
      <c r="AH45" s="591"/>
      <c r="AI45" s="317"/>
      <c r="AJ45" s="316"/>
      <c r="AK45" s="301"/>
      <c r="AL45" s="301"/>
      <c r="AM45" s="317"/>
      <c r="AN45" s="316"/>
      <c r="AO45" s="301"/>
      <c r="AP45" s="1107"/>
      <c r="AQ45" s="464"/>
      <c r="AR45" s="334"/>
      <c r="AS45" s="334"/>
    </row>
    <row r="46" spans="1:45" s="440" customFormat="1" ht="15" customHeight="1">
      <c r="A46" s="210">
        <v>5</v>
      </c>
      <c r="B46" s="1238" t="s">
        <v>648</v>
      </c>
      <c r="C46" s="647" t="s">
        <v>649</v>
      </c>
      <c r="D46" s="648" t="s">
        <v>5</v>
      </c>
      <c r="E46" s="213">
        <v>14</v>
      </c>
      <c r="F46" s="175">
        <f aca="true" t="shared" si="10" ref="F46:F54">L46+M46+N46+O46</f>
        <v>1</v>
      </c>
      <c r="G46" s="188">
        <f t="shared" si="9"/>
        <v>0</v>
      </c>
      <c r="H46" s="217"/>
      <c r="I46" s="218"/>
      <c r="J46" s="220"/>
      <c r="K46" s="219"/>
      <c r="L46" s="222">
        <f t="shared" si="5"/>
        <v>0</v>
      </c>
      <c r="M46" s="506">
        <f t="shared" si="6"/>
        <v>1</v>
      </c>
      <c r="N46" s="529">
        <f t="shared" si="7"/>
        <v>0</v>
      </c>
      <c r="O46" s="223">
        <f t="shared" si="8"/>
        <v>0</v>
      </c>
      <c r="P46" s="622"/>
      <c r="Q46" s="599"/>
      <c r="R46" s="69"/>
      <c r="S46" s="591"/>
      <c r="T46" s="69"/>
      <c r="U46" s="599"/>
      <c r="V46" s="439"/>
      <c r="W46" s="69"/>
      <c r="X46" s="803"/>
      <c r="Y46" s="591"/>
      <c r="Z46" s="803"/>
      <c r="AA46" s="599"/>
      <c r="AB46" s="591">
        <v>1</v>
      </c>
      <c r="AC46" s="67"/>
      <c r="AD46" s="622"/>
      <c r="AE46" s="69"/>
      <c r="AF46" s="803"/>
      <c r="AG46" s="599"/>
      <c r="AH46" s="591"/>
      <c r="AI46" s="317"/>
      <c r="AJ46" s="316"/>
      <c r="AK46" s="301"/>
      <c r="AL46" s="301"/>
      <c r="AM46" s="317"/>
      <c r="AN46" s="316"/>
      <c r="AO46" s="301"/>
      <c r="AP46" s="1107"/>
      <c r="AQ46" s="464"/>
      <c r="AR46" s="334"/>
      <c r="AS46" s="334"/>
    </row>
    <row r="47" spans="1:45" s="440" customFormat="1" ht="15" customHeight="1">
      <c r="A47" s="210">
        <v>5</v>
      </c>
      <c r="B47" s="1236" t="s">
        <v>395</v>
      </c>
      <c r="C47" s="92" t="s">
        <v>94</v>
      </c>
      <c r="D47" s="174"/>
      <c r="E47" s="213"/>
      <c r="F47" s="175">
        <f t="shared" si="10"/>
        <v>0</v>
      </c>
      <c r="G47" s="188">
        <f t="shared" si="9"/>
        <v>18</v>
      </c>
      <c r="H47" s="217"/>
      <c r="I47" s="218"/>
      <c r="J47" s="220">
        <v>4</v>
      </c>
      <c r="K47" s="219">
        <v>14</v>
      </c>
      <c r="L47" s="222">
        <f t="shared" si="5"/>
        <v>0</v>
      </c>
      <c r="M47" s="506">
        <f t="shared" si="6"/>
        <v>0</v>
      </c>
      <c r="N47" s="529">
        <f t="shared" si="7"/>
        <v>0</v>
      </c>
      <c r="O47" s="223">
        <f t="shared" si="8"/>
        <v>0</v>
      </c>
      <c r="P47" s="622"/>
      <c r="Q47" s="599"/>
      <c r="R47" s="69"/>
      <c r="S47" s="591"/>
      <c r="T47" s="69"/>
      <c r="U47" s="599"/>
      <c r="V47" s="439"/>
      <c r="W47" s="69"/>
      <c r="X47" s="803"/>
      <c r="Y47" s="591"/>
      <c r="Z47" s="803"/>
      <c r="AA47" s="599"/>
      <c r="AB47" s="591"/>
      <c r="AC47" s="67"/>
      <c r="AD47" s="622"/>
      <c r="AE47" s="69"/>
      <c r="AF47" s="803"/>
      <c r="AG47" s="599"/>
      <c r="AH47" s="591"/>
      <c r="AI47" s="317"/>
      <c r="AJ47" s="316"/>
      <c r="AK47" s="301"/>
      <c r="AL47" s="301"/>
      <c r="AM47" s="317"/>
      <c r="AN47" s="316"/>
      <c r="AO47" s="301"/>
      <c r="AP47" s="1107"/>
      <c r="AQ47" s="464"/>
      <c r="AR47" s="334"/>
      <c r="AS47" s="334"/>
    </row>
    <row r="48" spans="1:45" s="440" customFormat="1" ht="15" customHeight="1">
      <c r="A48" s="210">
        <v>5</v>
      </c>
      <c r="B48" s="1236" t="s">
        <v>403</v>
      </c>
      <c r="C48" s="92" t="s">
        <v>258</v>
      </c>
      <c r="D48" s="174"/>
      <c r="E48" s="213"/>
      <c r="F48" s="175">
        <f t="shared" si="10"/>
        <v>0</v>
      </c>
      <c r="G48" s="188">
        <f>H48+I48+J48+L48+N48+15</f>
        <v>15</v>
      </c>
      <c r="H48" s="217"/>
      <c r="I48" s="218"/>
      <c r="J48" s="220"/>
      <c r="K48" s="221">
        <v>25</v>
      </c>
      <c r="L48" s="222">
        <f t="shared" si="5"/>
        <v>0</v>
      </c>
      <c r="M48" s="506">
        <f t="shared" si="6"/>
        <v>0</v>
      </c>
      <c r="N48" s="529">
        <f t="shared" si="7"/>
        <v>0</v>
      </c>
      <c r="O48" s="186">
        <f t="shared" si="8"/>
        <v>0</v>
      </c>
      <c r="P48" s="622"/>
      <c r="Q48" s="599"/>
      <c r="R48" s="69"/>
      <c r="S48" s="591"/>
      <c r="T48" s="69"/>
      <c r="U48" s="599"/>
      <c r="V48" s="439"/>
      <c r="W48" s="69"/>
      <c r="X48" s="803"/>
      <c r="Y48" s="591"/>
      <c r="Z48" s="803"/>
      <c r="AA48" s="599"/>
      <c r="AB48" s="591"/>
      <c r="AC48" s="67"/>
      <c r="AD48" s="622"/>
      <c r="AE48" s="69"/>
      <c r="AF48" s="803"/>
      <c r="AG48" s="599"/>
      <c r="AH48" s="591"/>
      <c r="AI48" s="317"/>
      <c r="AJ48" s="316"/>
      <c r="AK48" s="301"/>
      <c r="AL48" s="301"/>
      <c r="AM48" s="317"/>
      <c r="AN48" s="316"/>
      <c r="AO48" s="301"/>
      <c r="AP48" s="1107"/>
      <c r="AQ48" s="464"/>
      <c r="AR48" s="334"/>
      <c r="AS48" s="334"/>
    </row>
    <row r="49" spans="1:45" s="440" customFormat="1" ht="15" customHeight="1">
      <c r="A49" s="210">
        <v>5</v>
      </c>
      <c r="B49" s="1236" t="s">
        <v>397</v>
      </c>
      <c r="C49" s="92" t="s">
        <v>259</v>
      </c>
      <c r="D49" s="174"/>
      <c r="E49" s="213"/>
      <c r="F49" s="175">
        <f t="shared" si="10"/>
        <v>0</v>
      </c>
      <c r="G49" s="188">
        <f>H49+I49+J49+L49+N49+15</f>
        <v>15</v>
      </c>
      <c r="H49" s="217"/>
      <c r="I49" s="218"/>
      <c r="J49" s="220"/>
      <c r="K49" s="221">
        <v>15</v>
      </c>
      <c r="L49" s="222">
        <f t="shared" si="5"/>
        <v>0</v>
      </c>
      <c r="M49" s="506">
        <f t="shared" si="6"/>
        <v>0</v>
      </c>
      <c r="N49" s="529">
        <f t="shared" si="7"/>
        <v>0</v>
      </c>
      <c r="O49" s="186">
        <f t="shared" si="8"/>
        <v>0</v>
      </c>
      <c r="P49" s="622"/>
      <c r="Q49" s="599"/>
      <c r="R49" s="69"/>
      <c r="S49" s="591"/>
      <c r="T49" s="69"/>
      <c r="U49" s="599"/>
      <c r="V49" s="439"/>
      <c r="W49" s="69"/>
      <c r="X49" s="803"/>
      <c r="Y49" s="591"/>
      <c r="Z49" s="803"/>
      <c r="AA49" s="599"/>
      <c r="AB49" s="591"/>
      <c r="AC49" s="67"/>
      <c r="AD49" s="622"/>
      <c r="AE49" s="69"/>
      <c r="AF49" s="803"/>
      <c r="AG49" s="599"/>
      <c r="AH49" s="591"/>
      <c r="AI49" s="317"/>
      <c r="AJ49" s="316"/>
      <c r="AK49" s="301"/>
      <c r="AL49" s="301"/>
      <c r="AM49" s="317"/>
      <c r="AN49" s="316"/>
      <c r="AO49" s="301"/>
      <c r="AP49" s="1107"/>
      <c r="AQ49" s="464"/>
      <c r="AR49" s="334"/>
      <c r="AS49" s="334"/>
    </row>
    <row r="50" spans="1:45" s="440" customFormat="1" ht="15" customHeight="1">
      <c r="A50" s="210">
        <v>5</v>
      </c>
      <c r="B50" s="1236" t="s">
        <v>396</v>
      </c>
      <c r="C50" s="92" t="s">
        <v>94</v>
      </c>
      <c r="D50" s="174"/>
      <c r="E50" s="213"/>
      <c r="F50" s="175">
        <f t="shared" si="10"/>
        <v>0</v>
      </c>
      <c r="G50" s="188">
        <f>H50+I50+J50+K50+L50+N50+O50</f>
        <v>14</v>
      </c>
      <c r="H50" s="217"/>
      <c r="I50" s="218"/>
      <c r="J50" s="220">
        <v>2</v>
      </c>
      <c r="K50" s="219">
        <v>12</v>
      </c>
      <c r="L50" s="222">
        <f t="shared" si="5"/>
        <v>0</v>
      </c>
      <c r="M50" s="506">
        <f t="shared" si="6"/>
        <v>0</v>
      </c>
      <c r="N50" s="529">
        <f t="shared" si="7"/>
        <v>0</v>
      </c>
      <c r="O50" s="223">
        <f t="shared" si="8"/>
        <v>0</v>
      </c>
      <c r="P50" s="622"/>
      <c r="Q50" s="599"/>
      <c r="R50" s="69"/>
      <c r="S50" s="591"/>
      <c r="T50" s="69"/>
      <c r="U50" s="599"/>
      <c r="V50" s="439"/>
      <c r="W50" s="69"/>
      <c r="X50" s="803"/>
      <c r="Y50" s="591"/>
      <c r="Z50" s="803"/>
      <c r="AA50" s="599"/>
      <c r="AB50" s="591"/>
      <c r="AC50" s="67"/>
      <c r="AD50" s="622"/>
      <c r="AE50" s="69"/>
      <c r="AF50" s="803"/>
      <c r="AG50" s="599"/>
      <c r="AH50" s="591"/>
      <c r="AI50" s="317"/>
      <c r="AJ50" s="316"/>
      <c r="AK50" s="301"/>
      <c r="AL50" s="301"/>
      <c r="AM50" s="317"/>
      <c r="AN50" s="316"/>
      <c r="AO50" s="301"/>
      <c r="AP50" s="1107"/>
      <c r="AQ50" s="464"/>
      <c r="AR50" s="334"/>
      <c r="AS50" s="334"/>
    </row>
    <row r="51" spans="1:45" s="440" customFormat="1" ht="15" customHeight="1">
      <c r="A51" s="210">
        <v>5</v>
      </c>
      <c r="B51" s="1236" t="s">
        <v>399</v>
      </c>
      <c r="C51" s="92" t="s">
        <v>80</v>
      </c>
      <c r="D51" s="174"/>
      <c r="E51" s="213"/>
      <c r="F51" s="175">
        <f t="shared" si="10"/>
        <v>0</v>
      </c>
      <c r="G51" s="188">
        <f>H51+I51+J51+K51+L51+N51+O51</f>
        <v>8</v>
      </c>
      <c r="H51" s="217"/>
      <c r="I51" s="218"/>
      <c r="J51" s="220">
        <v>8</v>
      </c>
      <c r="K51" s="219"/>
      <c r="L51" s="222">
        <f t="shared" si="5"/>
        <v>0</v>
      </c>
      <c r="M51" s="506">
        <f t="shared" si="6"/>
        <v>0</v>
      </c>
      <c r="N51" s="529">
        <f t="shared" si="7"/>
        <v>0</v>
      </c>
      <c r="O51" s="223">
        <f t="shared" si="8"/>
        <v>0</v>
      </c>
      <c r="P51" s="622"/>
      <c r="Q51" s="599"/>
      <c r="R51" s="69"/>
      <c r="S51" s="591"/>
      <c r="T51" s="69"/>
      <c r="U51" s="599"/>
      <c r="V51" s="439"/>
      <c r="W51" s="69"/>
      <c r="X51" s="803"/>
      <c r="Y51" s="591"/>
      <c r="Z51" s="803"/>
      <c r="AA51" s="599"/>
      <c r="AB51" s="591"/>
      <c r="AC51" s="67"/>
      <c r="AD51" s="622"/>
      <c r="AE51" s="69"/>
      <c r="AF51" s="803"/>
      <c r="AG51" s="599"/>
      <c r="AH51" s="591"/>
      <c r="AI51" s="317"/>
      <c r="AJ51" s="316"/>
      <c r="AK51" s="301"/>
      <c r="AL51" s="301"/>
      <c r="AM51" s="317"/>
      <c r="AN51" s="316"/>
      <c r="AO51" s="301"/>
      <c r="AP51" s="1107"/>
      <c r="AQ51" s="464"/>
      <c r="AR51" s="334"/>
      <c r="AS51" s="334"/>
    </row>
    <row r="52" spans="1:45" s="440" customFormat="1" ht="15" customHeight="1">
      <c r="A52" s="210">
        <v>5</v>
      </c>
      <c r="B52" s="1236" t="s">
        <v>404</v>
      </c>
      <c r="C52" s="92" t="s">
        <v>86</v>
      </c>
      <c r="D52" s="174" t="s">
        <v>41</v>
      </c>
      <c r="E52" s="213"/>
      <c r="F52" s="175">
        <f t="shared" si="10"/>
        <v>0</v>
      </c>
      <c r="G52" s="188">
        <f>H52+I52+J52+K52+L52+N52+O52</f>
        <v>6</v>
      </c>
      <c r="H52" s="217"/>
      <c r="I52" s="218"/>
      <c r="J52" s="220"/>
      <c r="K52" s="219">
        <v>6</v>
      </c>
      <c r="L52" s="222">
        <f t="shared" si="5"/>
        <v>0</v>
      </c>
      <c r="M52" s="506">
        <f t="shared" si="6"/>
        <v>0</v>
      </c>
      <c r="N52" s="529">
        <f t="shared" si="7"/>
        <v>0</v>
      </c>
      <c r="O52" s="223">
        <f t="shared" si="8"/>
        <v>0</v>
      </c>
      <c r="P52" s="622"/>
      <c r="Q52" s="599"/>
      <c r="R52" s="69"/>
      <c r="S52" s="591"/>
      <c r="T52" s="69"/>
      <c r="U52" s="599"/>
      <c r="V52" s="439"/>
      <c r="W52" s="69"/>
      <c r="X52" s="803"/>
      <c r="Y52" s="591"/>
      <c r="Z52" s="803"/>
      <c r="AA52" s="599"/>
      <c r="AB52" s="591"/>
      <c r="AC52" s="67"/>
      <c r="AD52" s="622"/>
      <c r="AE52" s="69"/>
      <c r="AF52" s="803"/>
      <c r="AG52" s="599"/>
      <c r="AH52" s="591"/>
      <c r="AI52" s="317"/>
      <c r="AJ52" s="316"/>
      <c r="AK52" s="301"/>
      <c r="AL52" s="301"/>
      <c r="AM52" s="317"/>
      <c r="AN52" s="316"/>
      <c r="AO52" s="301"/>
      <c r="AP52" s="1107"/>
      <c r="AQ52" s="464"/>
      <c r="AR52" s="334"/>
      <c r="AS52" s="334"/>
    </row>
    <row r="53" spans="1:45" s="440" customFormat="1" ht="15" customHeight="1">
      <c r="A53" s="210">
        <v>5</v>
      </c>
      <c r="B53" s="1236" t="s">
        <v>401</v>
      </c>
      <c r="C53" s="92" t="s">
        <v>156</v>
      </c>
      <c r="D53" s="174"/>
      <c r="E53" s="213"/>
      <c r="F53" s="175">
        <f t="shared" si="10"/>
        <v>0</v>
      </c>
      <c r="G53" s="188">
        <f>H53+I53+J53+K53+L53+N53+O53</f>
        <v>4</v>
      </c>
      <c r="H53" s="217"/>
      <c r="I53" s="218"/>
      <c r="J53" s="220">
        <v>4</v>
      </c>
      <c r="K53" s="219"/>
      <c r="L53" s="222">
        <f t="shared" si="5"/>
        <v>0</v>
      </c>
      <c r="M53" s="506">
        <f t="shared" si="6"/>
        <v>0</v>
      </c>
      <c r="N53" s="529">
        <f t="shared" si="7"/>
        <v>0</v>
      </c>
      <c r="O53" s="223">
        <f t="shared" si="8"/>
        <v>0</v>
      </c>
      <c r="P53" s="622"/>
      <c r="Q53" s="599"/>
      <c r="R53" s="69"/>
      <c r="S53" s="591"/>
      <c r="T53" s="69"/>
      <c r="U53" s="599"/>
      <c r="V53" s="439"/>
      <c r="W53" s="69"/>
      <c r="X53" s="803"/>
      <c r="Y53" s="591"/>
      <c r="Z53" s="803"/>
      <c r="AA53" s="599"/>
      <c r="AB53" s="591"/>
      <c r="AC53" s="67"/>
      <c r="AD53" s="622"/>
      <c r="AE53" s="69"/>
      <c r="AF53" s="803"/>
      <c r="AG53" s="599"/>
      <c r="AH53" s="591"/>
      <c r="AI53" s="317"/>
      <c r="AJ53" s="316"/>
      <c r="AK53" s="301"/>
      <c r="AL53" s="301"/>
      <c r="AM53" s="317"/>
      <c r="AN53" s="316"/>
      <c r="AO53" s="301"/>
      <c r="AP53" s="1107"/>
      <c r="AQ53" s="464"/>
      <c r="AR53" s="334"/>
      <c r="AS53" s="334"/>
    </row>
    <row r="54" spans="1:45" s="440" customFormat="1" ht="15" customHeight="1" thickBot="1">
      <c r="A54" s="983">
        <v>5</v>
      </c>
      <c r="B54" s="917" t="s">
        <v>402</v>
      </c>
      <c r="C54" s="678" t="s">
        <v>539</v>
      </c>
      <c r="D54" s="679" t="s">
        <v>238</v>
      </c>
      <c r="E54" s="680"/>
      <c r="F54" s="176">
        <f t="shared" si="10"/>
        <v>0</v>
      </c>
      <c r="G54" s="681">
        <f>H54+I54+J54+K54+L54+N54+O54</f>
        <v>2</v>
      </c>
      <c r="H54" s="682"/>
      <c r="I54" s="683"/>
      <c r="J54" s="684">
        <v>2</v>
      </c>
      <c r="K54" s="685"/>
      <c r="L54" s="875">
        <f t="shared" si="5"/>
        <v>0</v>
      </c>
      <c r="M54" s="876">
        <f t="shared" si="6"/>
        <v>0</v>
      </c>
      <c r="N54" s="898">
        <f t="shared" si="7"/>
        <v>0</v>
      </c>
      <c r="O54" s="636">
        <f t="shared" si="8"/>
        <v>0</v>
      </c>
      <c r="P54" s="686"/>
      <c r="Q54" s="687"/>
      <c r="R54" s="688"/>
      <c r="S54" s="689"/>
      <c r="T54" s="688"/>
      <c r="U54" s="687"/>
      <c r="V54" s="813"/>
      <c r="W54" s="688"/>
      <c r="X54" s="807"/>
      <c r="Y54" s="689"/>
      <c r="Z54" s="807"/>
      <c r="AA54" s="687"/>
      <c r="AB54" s="689"/>
      <c r="AC54" s="642"/>
      <c r="AD54" s="686"/>
      <c r="AE54" s="688"/>
      <c r="AF54" s="807"/>
      <c r="AG54" s="687"/>
      <c r="AH54" s="689"/>
      <c r="AI54" s="331"/>
      <c r="AJ54" s="324"/>
      <c r="AK54" s="690"/>
      <c r="AL54" s="690"/>
      <c r="AM54" s="331"/>
      <c r="AN54" s="324"/>
      <c r="AO54" s="690"/>
      <c r="AP54" s="1108"/>
      <c r="AQ54" s="464"/>
      <c r="AR54" s="334"/>
      <c r="AS54" s="334"/>
    </row>
    <row r="55" spans="2:48" ht="10.5">
      <c r="B55" s="480"/>
      <c r="C55" s="480"/>
      <c r="D55" s="480"/>
      <c r="E55" s="94"/>
      <c r="F55" s="95"/>
      <c r="G55" s="75"/>
      <c r="H55" s="96"/>
      <c r="I55" s="96"/>
      <c r="J55" s="96"/>
      <c r="K55" s="96"/>
      <c r="L55" s="97"/>
      <c r="M55" s="97"/>
      <c r="N55" s="227"/>
      <c r="O55" s="98"/>
      <c r="P55" s="623"/>
      <c r="Q55" s="600"/>
      <c r="R55" s="601"/>
      <c r="S55" s="602"/>
      <c r="T55" s="601"/>
      <c r="U55" s="94"/>
      <c r="V55" s="600"/>
      <c r="W55" s="795"/>
      <c r="X55" s="808"/>
      <c r="Y55" s="844"/>
      <c r="Z55" s="808"/>
      <c r="AA55" s="973"/>
      <c r="AB55" s="844"/>
      <c r="AC55" s="795"/>
      <c r="AD55" s="808"/>
      <c r="AE55" s="601"/>
      <c r="AF55" s="808"/>
      <c r="AG55" s="973"/>
      <c r="AH55" s="844"/>
      <c r="AI55" s="420"/>
      <c r="AJ55" s="325"/>
      <c r="AK55" s="334"/>
      <c r="AL55" s="481"/>
      <c r="AM55" s="420"/>
      <c r="AN55" s="334"/>
      <c r="AO55" s="334"/>
      <c r="AP55" s="334"/>
      <c r="AQ55" s="336"/>
      <c r="AR55" s="336"/>
      <c r="AS55" s="336"/>
      <c r="AT55" s="86"/>
      <c r="AU55" s="86"/>
      <c r="AV55" s="86"/>
    </row>
    <row r="56" spans="1:48" ht="10.5">
      <c r="A56" s="78"/>
      <c r="E56" s="87"/>
      <c r="F56" s="88"/>
      <c r="G56" s="86"/>
      <c r="H56" s="89"/>
      <c r="I56" s="89"/>
      <c r="J56" s="89"/>
      <c r="K56" s="89"/>
      <c r="L56" s="90"/>
      <c r="M56" s="90"/>
      <c r="N56" s="228"/>
      <c r="O56" s="91"/>
      <c r="P56" s="587"/>
      <c r="Q56" s="573"/>
      <c r="R56" s="574"/>
      <c r="S56" s="575"/>
      <c r="T56" s="740"/>
      <c r="U56" s="87"/>
      <c r="V56" s="814"/>
      <c r="W56" s="574"/>
      <c r="X56" s="587"/>
      <c r="Y56" s="575"/>
      <c r="Z56" s="587"/>
      <c r="AA56" s="776"/>
      <c r="AB56" s="575"/>
      <c r="AC56" s="740"/>
      <c r="AD56" s="587"/>
      <c r="AE56" s="574"/>
      <c r="AF56" s="587"/>
      <c r="AG56" s="776"/>
      <c r="AH56" s="575"/>
      <c r="AI56" s="335"/>
      <c r="AJ56" s="326"/>
      <c r="AK56" s="337"/>
      <c r="AL56" s="336"/>
      <c r="AM56" s="335"/>
      <c r="AN56" s="337"/>
      <c r="AO56" s="336"/>
      <c r="AP56" s="336"/>
      <c r="AQ56" s="336"/>
      <c r="AR56" s="336"/>
      <c r="AS56" s="336"/>
      <c r="AT56" s="86"/>
      <c r="AU56" s="86"/>
      <c r="AV56" s="86"/>
    </row>
    <row r="57" spans="1:48" ht="10.5">
      <c r="A57" s="78"/>
      <c r="B57" s="482" t="s">
        <v>137</v>
      </c>
      <c r="C57" s="483"/>
      <c r="D57" s="484"/>
      <c r="E57" s="6"/>
      <c r="F57" s="350"/>
      <c r="G57" s="351"/>
      <c r="H57" s="352"/>
      <c r="I57" s="352"/>
      <c r="J57" s="352"/>
      <c r="K57" s="353"/>
      <c r="L57" s="354"/>
      <c r="M57" s="354"/>
      <c r="N57" s="354"/>
      <c r="O57" s="353"/>
      <c r="P57" s="624"/>
      <c r="Q57" s="19"/>
      <c r="R57" s="19"/>
      <c r="S57" s="603"/>
      <c r="T57" s="755"/>
      <c r="U57" s="755"/>
      <c r="V57" s="815"/>
      <c r="W57" s="574"/>
      <c r="X57" s="587"/>
      <c r="Y57" s="575"/>
      <c r="Z57" s="587"/>
      <c r="AA57" s="776"/>
      <c r="AB57" s="575"/>
      <c r="AC57" s="740"/>
      <c r="AD57" s="587"/>
      <c r="AE57" s="574"/>
      <c r="AF57" s="587"/>
      <c r="AG57" s="776"/>
      <c r="AH57" s="575"/>
      <c r="AI57" s="365"/>
      <c r="AJ57" s="326"/>
      <c r="AK57" s="337"/>
      <c r="AL57" s="336"/>
      <c r="AM57" s="335"/>
      <c r="AN57" s="337"/>
      <c r="AO57" s="336"/>
      <c r="AP57" s="336"/>
      <c r="AQ57" s="336"/>
      <c r="AR57" s="336"/>
      <c r="AS57" s="336"/>
      <c r="AT57" s="86"/>
      <c r="AU57" s="86"/>
      <c r="AV57" s="86"/>
    </row>
    <row r="58" spans="1:48" ht="10.5">
      <c r="A58" s="78"/>
      <c r="B58" s="485" t="s">
        <v>136</v>
      </c>
      <c r="C58" s="486"/>
      <c r="D58" s="487"/>
      <c r="E58" s="117"/>
      <c r="F58" s="116"/>
      <c r="G58" s="357"/>
      <c r="H58" s="358"/>
      <c r="I58" s="128"/>
      <c r="J58" s="128"/>
      <c r="K58" s="128"/>
      <c r="L58" s="128"/>
      <c r="M58" s="128"/>
      <c r="N58" s="128"/>
      <c r="O58" s="353"/>
      <c r="P58" s="624"/>
      <c r="Q58" s="21"/>
      <c r="R58" s="19"/>
      <c r="S58" s="138"/>
      <c r="T58" s="574"/>
      <c r="U58" s="776"/>
      <c r="V58" s="573"/>
      <c r="W58" s="574"/>
      <c r="X58" s="587"/>
      <c r="Y58" s="575"/>
      <c r="Z58" s="587"/>
      <c r="AA58" s="776"/>
      <c r="AB58" s="575"/>
      <c r="AC58" s="740"/>
      <c r="AD58" s="587"/>
      <c r="AE58" s="574"/>
      <c r="AF58" s="587"/>
      <c r="AG58" s="776"/>
      <c r="AH58" s="575"/>
      <c r="AI58" s="365"/>
      <c r="AJ58" s="326"/>
      <c r="AK58" s="337"/>
      <c r="AL58" s="336"/>
      <c r="AM58" s="335"/>
      <c r="AN58" s="337"/>
      <c r="AO58" s="336"/>
      <c r="AP58" s="336"/>
      <c r="AQ58" s="336"/>
      <c r="AR58" s="336"/>
      <c r="AS58" s="336"/>
      <c r="AT58" s="86"/>
      <c r="AU58" s="86"/>
      <c r="AV58" s="86"/>
    </row>
    <row r="59" spans="1:48" ht="10.5">
      <c r="A59" s="78"/>
      <c r="B59" s="488" t="s">
        <v>135</v>
      </c>
      <c r="C59" s="489"/>
      <c r="D59" s="490"/>
      <c r="E59" s="117"/>
      <c r="F59" s="116"/>
      <c r="G59" s="357"/>
      <c r="H59" s="358"/>
      <c r="I59" s="128"/>
      <c r="J59" s="128"/>
      <c r="K59" s="128"/>
      <c r="L59" s="128"/>
      <c r="M59" s="128"/>
      <c r="N59" s="128"/>
      <c r="O59" s="353"/>
      <c r="P59" s="624"/>
      <c r="Q59" s="21"/>
      <c r="R59" s="19"/>
      <c r="S59" s="138"/>
      <c r="T59" s="574"/>
      <c r="U59" s="776"/>
      <c r="V59" s="573"/>
      <c r="W59" s="574"/>
      <c r="X59" s="587"/>
      <c r="Y59" s="575"/>
      <c r="Z59" s="587"/>
      <c r="AA59" s="776"/>
      <c r="AB59" s="575"/>
      <c r="AC59" s="740"/>
      <c r="AD59" s="587"/>
      <c r="AE59" s="574"/>
      <c r="AF59" s="587"/>
      <c r="AG59" s="776"/>
      <c r="AH59" s="575"/>
      <c r="AI59" s="365"/>
      <c r="AJ59" s="326"/>
      <c r="AK59" s="337"/>
      <c r="AL59" s="336"/>
      <c r="AM59" s="335"/>
      <c r="AN59" s="337"/>
      <c r="AO59" s="336"/>
      <c r="AP59" s="336"/>
      <c r="AQ59" s="336"/>
      <c r="AR59" s="336"/>
      <c r="AS59" s="336"/>
      <c r="AT59" s="86"/>
      <c r="AU59" s="86"/>
      <c r="AV59" s="86"/>
    </row>
    <row r="60" spans="2:48" ht="10.5">
      <c r="B60" s="491" t="s">
        <v>61</v>
      </c>
      <c r="C60" s="492"/>
      <c r="D60" s="492"/>
      <c r="E60" s="88"/>
      <c r="F60" s="360"/>
      <c r="G60" s="361"/>
      <c r="H60" s="361"/>
      <c r="I60" s="361"/>
      <c r="J60" s="361"/>
      <c r="K60" s="362"/>
      <c r="L60" s="363"/>
      <c r="M60" s="363"/>
      <c r="N60" s="363"/>
      <c r="O60" s="359"/>
      <c r="P60" s="587"/>
      <c r="Q60" s="574"/>
      <c r="R60" s="574"/>
      <c r="S60" s="577"/>
      <c r="T60" s="740"/>
      <c r="U60" s="777"/>
      <c r="V60" s="814"/>
      <c r="W60" s="740"/>
      <c r="X60" s="802"/>
      <c r="Y60" s="575"/>
      <c r="Z60" s="802"/>
      <c r="AA60" s="87"/>
      <c r="AB60" s="577"/>
      <c r="AC60" s="740"/>
      <c r="AD60" s="802"/>
      <c r="AE60" s="574"/>
      <c r="AF60" s="802"/>
      <c r="AG60" s="87"/>
      <c r="AH60" s="577"/>
      <c r="AI60" s="365"/>
      <c r="AJ60" s="328"/>
      <c r="AK60" s="336"/>
      <c r="AL60" s="336"/>
      <c r="AM60" s="493"/>
      <c r="AN60" s="336"/>
      <c r="AO60" s="336"/>
      <c r="AP60" s="336"/>
      <c r="AQ60" s="336"/>
      <c r="AR60" s="336"/>
      <c r="AS60" s="336"/>
      <c r="AT60" s="86"/>
      <c r="AU60" s="86"/>
      <c r="AV60" s="86"/>
    </row>
    <row r="61" spans="2:48" ht="10.5">
      <c r="B61" s="118" t="s">
        <v>59</v>
      </c>
      <c r="C61" s="494"/>
      <c r="D61" s="495"/>
      <c r="E61" s="116"/>
      <c r="F61" s="357"/>
      <c r="G61" s="116"/>
      <c r="H61" s="128"/>
      <c r="I61" s="128"/>
      <c r="J61" s="128"/>
      <c r="K61" s="128"/>
      <c r="L61" s="353"/>
      <c r="M61" s="353"/>
      <c r="N61" s="353"/>
      <c r="O61" s="354"/>
      <c r="P61" s="624"/>
      <c r="Q61" s="21"/>
      <c r="R61" s="19"/>
      <c r="S61" s="138"/>
      <c r="T61" s="574"/>
      <c r="U61" s="776"/>
      <c r="V61" s="573"/>
      <c r="W61" s="574"/>
      <c r="X61" s="587"/>
      <c r="Y61" s="575"/>
      <c r="Z61" s="587"/>
      <c r="AA61" s="776"/>
      <c r="AB61" s="575"/>
      <c r="AC61" s="740"/>
      <c r="AD61" s="587"/>
      <c r="AE61" s="574"/>
      <c r="AF61" s="587"/>
      <c r="AG61" s="776"/>
      <c r="AH61" s="575"/>
      <c r="AI61" s="365"/>
      <c r="AJ61" s="326"/>
      <c r="AK61" s="337"/>
      <c r="AL61" s="336"/>
      <c r="AM61" s="335"/>
      <c r="AN61" s="337"/>
      <c r="AO61" s="336"/>
      <c r="AP61" s="336"/>
      <c r="AQ61" s="336"/>
      <c r="AR61" s="336"/>
      <c r="AS61" s="336"/>
      <c r="AT61" s="86"/>
      <c r="AU61" s="86"/>
      <c r="AV61" s="86"/>
    </row>
    <row r="62" spans="1:45" ht="10.5">
      <c r="A62" s="78"/>
      <c r="E62" s="87"/>
      <c r="F62" s="364"/>
      <c r="G62" s="350"/>
      <c r="H62" s="361"/>
      <c r="I62" s="361"/>
      <c r="J62" s="361"/>
      <c r="K62" s="361"/>
      <c r="L62" s="362"/>
      <c r="M62" s="362"/>
      <c r="N62" s="362"/>
      <c r="O62" s="363"/>
      <c r="P62" s="587"/>
      <c r="Q62" s="573"/>
      <c r="R62" s="574"/>
      <c r="S62" s="575"/>
      <c r="T62" s="740"/>
      <c r="U62" s="87"/>
      <c r="V62" s="814"/>
      <c r="W62" s="19"/>
      <c r="X62" s="809"/>
      <c r="Y62" s="603"/>
      <c r="Z62" s="809"/>
      <c r="AA62" s="755"/>
      <c r="AB62" s="603"/>
      <c r="AC62" s="740"/>
      <c r="AD62" s="809"/>
      <c r="AE62" s="755"/>
      <c r="AF62" s="802"/>
      <c r="AG62" s="1274"/>
      <c r="AH62" s="603"/>
      <c r="AI62" s="355"/>
      <c r="AJ62" s="496"/>
      <c r="AK62" s="497"/>
      <c r="AL62" s="336"/>
      <c r="AM62" s="498"/>
      <c r="AN62" s="496"/>
      <c r="AO62" s="336"/>
      <c r="AP62" s="336"/>
      <c r="AQ62" s="338"/>
      <c r="AR62" s="338"/>
      <c r="AS62" s="338"/>
    </row>
    <row r="63" spans="1:42" ht="6" customHeight="1">
      <c r="A63" s="78"/>
      <c r="B63" s="499"/>
      <c r="E63" s="79"/>
      <c r="F63" s="500"/>
      <c r="G63" s="368"/>
      <c r="H63" s="368"/>
      <c r="I63" s="361"/>
      <c r="J63" s="501"/>
      <c r="K63" s="359"/>
      <c r="L63" s="356"/>
      <c r="M63" s="356"/>
      <c r="N63" s="356"/>
      <c r="O63" s="502"/>
      <c r="P63" s="625"/>
      <c r="Q63" s="604"/>
      <c r="R63" s="604"/>
      <c r="U63" s="605"/>
      <c r="AA63" s="814"/>
      <c r="AB63" s="577"/>
      <c r="AD63" s="802"/>
      <c r="AE63" s="606"/>
      <c r="AG63" s="605"/>
      <c r="AI63" s="421"/>
      <c r="AJ63" s="327"/>
      <c r="AK63" s="406"/>
      <c r="AL63" s="406"/>
      <c r="AM63" s="418"/>
      <c r="AN63" s="406"/>
      <c r="AO63" s="406"/>
      <c r="AP63" s="338"/>
    </row>
    <row r="64" spans="1:41" ht="10.5">
      <c r="A64" s="78"/>
      <c r="E64" s="79"/>
      <c r="F64" s="500"/>
      <c r="G64" s="368"/>
      <c r="H64" s="368"/>
      <c r="I64" s="361"/>
      <c r="J64" s="501"/>
      <c r="K64" s="359"/>
      <c r="L64" s="356"/>
      <c r="M64" s="356"/>
      <c r="N64" s="356"/>
      <c r="O64" s="502"/>
      <c r="P64" s="625"/>
      <c r="Q64" s="604"/>
      <c r="R64" s="604"/>
      <c r="U64" s="605"/>
      <c r="AA64" s="814"/>
      <c r="AB64" s="577"/>
      <c r="AD64" s="802"/>
      <c r="AE64" s="606"/>
      <c r="AG64" s="605"/>
      <c r="AI64" s="421"/>
      <c r="AK64" s="82"/>
      <c r="AL64" s="82"/>
      <c r="AN64" s="82"/>
      <c r="AO64" s="82"/>
    </row>
    <row r="65" spans="1:41" ht="10.5">
      <c r="A65" s="78"/>
      <c r="B65" s="503"/>
      <c r="E65" s="79"/>
      <c r="F65" s="500"/>
      <c r="G65" s="368"/>
      <c r="H65" s="368"/>
      <c r="I65" s="361"/>
      <c r="J65" s="501"/>
      <c r="K65" s="359"/>
      <c r="L65" s="356"/>
      <c r="M65" s="356"/>
      <c r="N65" s="356"/>
      <c r="O65" s="502"/>
      <c r="P65" s="625"/>
      <c r="Q65" s="604"/>
      <c r="R65" s="604"/>
      <c r="U65" s="605"/>
      <c r="AA65" s="814"/>
      <c r="AB65" s="577"/>
      <c r="AD65" s="802"/>
      <c r="AE65" s="606"/>
      <c r="AG65" s="605"/>
      <c r="AI65" s="421"/>
      <c r="AK65" s="82"/>
      <c r="AL65" s="82"/>
      <c r="AN65" s="82"/>
      <c r="AO65" s="82"/>
    </row>
    <row r="66" spans="1:41" ht="10.5">
      <c r="A66" s="78"/>
      <c r="E66" s="79"/>
      <c r="F66" s="500"/>
      <c r="G66" s="368"/>
      <c r="H66" s="368"/>
      <c r="I66" s="361"/>
      <c r="J66" s="501"/>
      <c r="K66" s="359"/>
      <c r="L66" s="356"/>
      <c r="M66" s="356"/>
      <c r="N66" s="356"/>
      <c r="O66" s="502"/>
      <c r="P66" s="625"/>
      <c r="Q66" s="604"/>
      <c r="R66" s="604"/>
      <c r="U66" s="605"/>
      <c r="AA66" s="814"/>
      <c r="AB66" s="577"/>
      <c r="AD66" s="802"/>
      <c r="AE66" s="606"/>
      <c r="AG66" s="605"/>
      <c r="AI66" s="421"/>
      <c r="AK66" s="82"/>
      <c r="AL66" s="82"/>
      <c r="AN66" s="82"/>
      <c r="AO66" s="82"/>
    </row>
    <row r="67" spans="1:41" ht="10.5">
      <c r="A67" s="78"/>
      <c r="E67" s="79"/>
      <c r="F67" s="500"/>
      <c r="G67" s="368"/>
      <c r="H67" s="368"/>
      <c r="I67" s="361"/>
      <c r="J67" s="501"/>
      <c r="K67" s="359"/>
      <c r="L67" s="356"/>
      <c r="M67" s="356"/>
      <c r="N67" s="356"/>
      <c r="O67" s="502"/>
      <c r="P67" s="625"/>
      <c r="Q67" s="604"/>
      <c r="R67" s="604"/>
      <c r="U67" s="605"/>
      <c r="AA67" s="814"/>
      <c r="AB67" s="577"/>
      <c r="AD67" s="802"/>
      <c r="AE67" s="606"/>
      <c r="AG67" s="605"/>
      <c r="AI67" s="421"/>
      <c r="AK67" s="82"/>
      <c r="AL67" s="82"/>
      <c r="AN67" s="82"/>
      <c r="AO67" s="82"/>
    </row>
    <row r="68" spans="1:41" ht="10.5">
      <c r="A68" s="78"/>
      <c r="E68" s="79"/>
      <c r="F68" s="500"/>
      <c r="G68" s="368"/>
      <c r="H68" s="368"/>
      <c r="I68" s="361"/>
      <c r="J68" s="501"/>
      <c r="K68" s="359"/>
      <c r="L68" s="356"/>
      <c r="M68" s="356"/>
      <c r="N68" s="356"/>
      <c r="O68" s="502"/>
      <c r="P68" s="625"/>
      <c r="Q68" s="604"/>
      <c r="R68" s="604"/>
      <c r="U68" s="605"/>
      <c r="AA68" s="814"/>
      <c r="AB68" s="577"/>
      <c r="AD68" s="802"/>
      <c r="AE68" s="606"/>
      <c r="AG68" s="605"/>
      <c r="AI68" s="421"/>
      <c r="AK68" s="82"/>
      <c r="AL68" s="82"/>
      <c r="AN68" s="82"/>
      <c r="AO68" s="82"/>
    </row>
    <row r="69" spans="5:48" ht="10.5">
      <c r="E69" s="79"/>
      <c r="F69" s="500"/>
      <c r="G69" s="368"/>
      <c r="H69" s="368"/>
      <c r="I69" s="368"/>
      <c r="J69" s="504"/>
      <c r="K69" s="371"/>
      <c r="L69" s="372"/>
      <c r="M69" s="372"/>
      <c r="N69" s="372"/>
      <c r="O69" s="502"/>
      <c r="P69" s="625"/>
      <c r="Q69" s="604"/>
      <c r="R69" s="604"/>
      <c r="U69" s="605"/>
      <c r="AA69" s="814"/>
      <c r="AB69" s="577"/>
      <c r="AD69" s="802"/>
      <c r="AE69" s="606"/>
      <c r="AG69" s="605"/>
      <c r="AI69" s="421"/>
      <c r="AK69" s="82"/>
      <c r="AL69" s="82"/>
      <c r="AN69" s="82"/>
      <c r="AO69" s="82"/>
      <c r="AQ69" s="86"/>
      <c r="AR69" s="86"/>
      <c r="AS69" s="86"/>
      <c r="AT69" s="86"/>
      <c r="AU69" s="86"/>
      <c r="AV69" s="86"/>
    </row>
    <row r="70" spans="5:48" ht="10.5">
      <c r="E70" s="87"/>
      <c r="F70" s="364"/>
      <c r="G70" s="350"/>
      <c r="H70" s="361"/>
      <c r="I70" s="361"/>
      <c r="J70" s="361"/>
      <c r="K70" s="361"/>
      <c r="L70" s="362"/>
      <c r="M70" s="362"/>
      <c r="N70" s="362"/>
      <c r="O70" s="363"/>
      <c r="P70" s="587"/>
      <c r="Q70" s="573"/>
      <c r="R70" s="574"/>
      <c r="S70" s="575"/>
      <c r="T70" s="740"/>
      <c r="U70" s="87"/>
      <c r="V70" s="814"/>
      <c r="W70" s="740"/>
      <c r="X70" s="802"/>
      <c r="Y70" s="575"/>
      <c r="Z70" s="802"/>
      <c r="AA70" s="87"/>
      <c r="AB70" s="577"/>
      <c r="AC70" s="740"/>
      <c r="AD70" s="802"/>
      <c r="AE70" s="574"/>
      <c r="AF70" s="802"/>
      <c r="AG70" s="87"/>
      <c r="AH70" s="577"/>
      <c r="AI70" s="365"/>
      <c r="AJ70" s="114"/>
      <c r="AK70" s="86"/>
      <c r="AL70" s="86"/>
      <c r="AM70" s="140"/>
      <c r="AN70" s="86"/>
      <c r="AO70" s="86"/>
      <c r="AP70" s="86"/>
      <c r="AQ70" s="86"/>
      <c r="AR70" s="86"/>
      <c r="AS70" s="86"/>
      <c r="AT70" s="86"/>
      <c r="AU70" s="86"/>
      <c r="AV70" s="86"/>
    </row>
    <row r="71" spans="5:42" ht="10.5">
      <c r="E71" s="87"/>
      <c r="F71" s="364"/>
      <c r="G71" s="350"/>
      <c r="H71" s="361"/>
      <c r="I71" s="361"/>
      <c r="J71" s="361"/>
      <c r="K71" s="361"/>
      <c r="L71" s="362"/>
      <c r="M71" s="362"/>
      <c r="N71" s="362"/>
      <c r="O71" s="363"/>
      <c r="P71" s="587"/>
      <c r="Q71" s="573"/>
      <c r="R71" s="574"/>
      <c r="S71" s="575"/>
      <c r="T71" s="740"/>
      <c r="U71" s="87"/>
      <c r="V71" s="814"/>
      <c r="W71" s="740"/>
      <c r="X71" s="802"/>
      <c r="Y71" s="575"/>
      <c r="Z71" s="802"/>
      <c r="AA71" s="87"/>
      <c r="AB71" s="577"/>
      <c r="AC71" s="740"/>
      <c r="AD71" s="802"/>
      <c r="AE71" s="574"/>
      <c r="AF71" s="802"/>
      <c r="AG71" s="87"/>
      <c r="AH71" s="577"/>
      <c r="AI71" s="365"/>
      <c r="AJ71" s="114"/>
      <c r="AK71" s="86"/>
      <c r="AL71" s="86"/>
      <c r="AM71" s="140"/>
      <c r="AN71" s="86"/>
      <c r="AO71" s="86"/>
      <c r="AP71" s="86"/>
    </row>
    <row r="72" spans="6:35" ht="10.5">
      <c r="F72" s="366"/>
      <c r="G72" s="367"/>
      <c r="H72" s="368"/>
      <c r="I72" s="368"/>
      <c r="J72" s="368"/>
      <c r="K72" s="368"/>
      <c r="L72" s="369"/>
      <c r="M72" s="369"/>
      <c r="N72" s="369"/>
      <c r="O72" s="370"/>
      <c r="P72" s="588"/>
      <c r="Q72" s="578"/>
      <c r="R72" s="579"/>
      <c r="S72" s="580"/>
      <c r="Y72" s="845"/>
      <c r="AE72" s="574"/>
      <c r="AI72" s="373"/>
    </row>
    <row r="73" spans="6:35" ht="10.5">
      <c r="F73" s="366"/>
      <c r="G73" s="367"/>
      <c r="H73" s="368"/>
      <c r="I73" s="368"/>
      <c r="J73" s="368"/>
      <c r="K73" s="368"/>
      <c r="L73" s="369"/>
      <c r="M73" s="369"/>
      <c r="N73" s="369"/>
      <c r="O73" s="370"/>
      <c r="P73" s="588"/>
      <c r="Q73" s="578"/>
      <c r="R73" s="579"/>
      <c r="S73" s="580"/>
      <c r="Y73" s="845"/>
      <c r="AE73" s="574"/>
      <c r="AI73" s="373"/>
    </row>
    <row r="74" spans="6:35" ht="10.5">
      <c r="F74" s="366"/>
      <c r="G74" s="367"/>
      <c r="H74" s="368"/>
      <c r="I74" s="368"/>
      <c r="J74" s="368"/>
      <c r="K74" s="368"/>
      <c r="L74" s="369"/>
      <c r="M74" s="369"/>
      <c r="N74" s="369"/>
      <c r="O74" s="370"/>
      <c r="P74" s="588"/>
      <c r="Q74" s="578"/>
      <c r="R74" s="579"/>
      <c r="S74" s="580"/>
      <c r="Y74" s="845"/>
      <c r="AE74" s="574"/>
      <c r="AI74" s="373"/>
    </row>
    <row r="75" spans="6:35" ht="10.5">
      <c r="F75" s="366"/>
      <c r="G75" s="367"/>
      <c r="H75" s="368"/>
      <c r="I75" s="368"/>
      <c r="J75" s="368"/>
      <c r="K75" s="368"/>
      <c r="L75" s="369"/>
      <c r="M75" s="369"/>
      <c r="N75" s="369"/>
      <c r="O75" s="370"/>
      <c r="P75" s="588"/>
      <c r="Q75" s="578"/>
      <c r="R75" s="579"/>
      <c r="S75" s="580"/>
      <c r="Y75" s="845"/>
      <c r="AE75" s="574"/>
      <c r="AI75" s="373"/>
    </row>
    <row r="76" spans="6:35" ht="10.5">
      <c r="F76" s="366"/>
      <c r="G76" s="367"/>
      <c r="H76" s="368"/>
      <c r="I76" s="368"/>
      <c r="J76" s="368"/>
      <c r="K76" s="368"/>
      <c r="L76" s="369"/>
      <c r="M76" s="369"/>
      <c r="N76" s="369"/>
      <c r="O76" s="370"/>
      <c r="P76" s="588"/>
      <c r="Q76" s="578"/>
      <c r="R76" s="579"/>
      <c r="S76" s="580"/>
      <c r="Y76" s="845"/>
      <c r="AE76" s="574"/>
      <c r="AI76" s="373"/>
    </row>
    <row r="77" spans="6:35" ht="10.5">
      <c r="F77" s="366"/>
      <c r="G77" s="367"/>
      <c r="H77" s="368"/>
      <c r="I77" s="368"/>
      <c r="J77" s="368"/>
      <c r="K77" s="368"/>
      <c r="L77" s="369"/>
      <c r="M77" s="369"/>
      <c r="N77" s="369"/>
      <c r="O77" s="370"/>
      <c r="P77" s="588"/>
      <c r="Q77" s="578"/>
      <c r="R77" s="579"/>
      <c r="S77" s="580"/>
      <c r="Y77" s="845"/>
      <c r="AE77" s="574"/>
      <c r="AI77" s="373"/>
    </row>
    <row r="78" spans="6:35" ht="10.5">
      <c r="F78" s="366"/>
      <c r="G78" s="367"/>
      <c r="H78" s="368"/>
      <c r="I78" s="368"/>
      <c r="J78" s="368"/>
      <c r="K78" s="368"/>
      <c r="L78" s="369"/>
      <c r="M78" s="369"/>
      <c r="N78" s="369"/>
      <c r="O78" s="370"/>
      <c r="P78" s="588"/>
      <c r="Q78" s="578"/>
      <c r="R78" s="579"/>
      <c r="S78" s="580"/>
      <c r="AE78" s="574"/>
      <c r="AI78" s="373"/>
    </row>
    <row r="79" spans="16:35" ht="10.5">
      <c r="P79" s="588"/>
      <c r="Q79" s="578"/>
      <c r="R79" s="579"/>
      <c r="S79" s="580"/>
      <c r="AE79" s="574"/>
      <c r="AI79" s="244"/>
    </row>
    <row r="80" spans="16:35" ht="10.5">
      <c r="P80" s="588"/>
      <c r="Q80" s="578"/>
      <c r="R80" s="579"/>
      <c r="S80" s="580"/>
      <c r="AE80" s="574"/>
      <c r="AI80" s="244"/>
    </row>
    <row r="81" spans="16:35" ht="10.5">
      <c r="P81" s="588"/>
      <c r="Q81" s="578"/>
      <c r="R81" s="579"/>
      <c r="S81" s="580"/>
      <c r="AE81" s="574"/>
      <c r="AI81" s="244"/>
    </row>
    <row r="82" spans="16:35" ht="10.5">
      <c r="P82" s="588"/>
      <c r="Q82" s="578"/>
      <c r="R82" s="579"/>
      <c r="S82" s="580"/>
      <c r="AE82" s="574"/>
      <c r="AI82" s="244"/>
    </row>
    <row r="83" spans="16:35" ht="10.5">
      <c r="P83" s="588"/>
      <c r="Q83" s="578"/>
      <c r="R83" s="579"/>
      <c r="S83" s="580"/>
      <c r="AE83" s="574"/>
      <c r="AI83" s="244"/>
    </row>
    <row r="84" spans="31:35" ht="10.5">
      <c r="AE84" s="574"/>
      <c r="AI84" s="24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11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5"/>
  <cols>
    <col min="1" max="1" width="7.28125" style="1" customWidth="1"/>
    <col min="2" max="2" width="16.7109375" style="1" customWidth="1"/>
    <col min="3" max="3" width="15.140625" style="1" customWidth="1"/>
    <col min="4" max="4" width="25.421875" style="1" customWidth="1"/>
    <col min="5" max="5" width="5.7109375" style="1" customWidth="1"/>
    <col min="6" max="6" width="6.421875" style="9" customWidth="1"/>
    <col min="7" max="8" width="4.28125" style="11" customWidth="1"/>
    <col min="9" max="9" width="4.8515625" style="141" customWidth="1"/>
    <col min="10" max="10" width="4.28125" style="7" customWidth="1"/>
    <col min="11" max="11" width="4.28125" style="590" customWidth="1"/>
    <col min="12" max="12" width="4.28125" style="11" customWidth="1"/>
    <col min="13" max="13" width="4.28125" style="271" customWidth="1"/>
    <col min="14" max="14" width="4.28125" style="322" customWidth="1"/>
    <col min="15" max="15" width="4.28125" style="590" customWidth="1"/>
    <col min="16" max="16" width="4.28125" style="60" customWidth="1"/>
    <col min="17" max="17" width="4.28125" style="141" customWidth="1"/>
    <col min="18" max="18" width="4.28125" style="1092" customWidth="1"/>
    <col min="19" max="19" width="4.28125" style="590" customWidth="1"/>
    <col min="20" max="20" width="4.28125" style="58" customWidth="1"/>
    <col min="21" max="21" width="4.28125" style="322" customWidth="1"/>
    <col min="22" max="22" width="4.28125" style="57" customWidth="1"/>
    <col min="23" max="23" width="4.28125" style="64" customWidth="1"/>
    <col min="24" max="114" width="9.140625" style="56" customWidth="1"/>
    <col min="115" max="16384" width="9.140625" style="1" customWidth="1"/>
  </cols>
  <sheetData>
    <row r="1" spans="1:23" ht="154.5" customHeight="1">
      <c r="A1" s="162" t="s">
        <v>99</v>
      </c>
      <c r="B1" s="166" t="s">
        <v>264</v>
      </c>
      <c r="C1" s="167"/>
      <c r="D1" s="168" t="s">
        <v>1</v>
      </c>
      <c r="E1" s="162" t="s">
        <v>2</v>
      </c>
      <c r="F1" s="145" t="s">
        <v>265</v>
      </c>
      <c r="G1" s="147" t="s">
        <v>266</v>
      </c>
      <c r="H1" s="148" t="s">
        <v>267</v>
      </c>
      <c r="I1" s="523" t="s">
        <v>269</v>
      </c>
      <c r="J1" s="185" t="s">
        <v>268</v>
      </c>
      <c r="K1" s="534" t="s">
        <v>101</v>
      </c>
      <c r="L1" s="157" t="s">
        <v>102</v>
      </c>
      <c r="M1" s="231" t="s">
        <v>103</v>
      </c>
      <c r="N1" s="232" t="s">
        <v>111</v>
      </c>
      <c r="O1" s="525" t="s">
        <v>108</v>
      </c>
      <c r="P1" s="436" t="s">
        <v>119</v>
      </c>
      <c r="Q1" s="525" t="s">
        <v>529</v>
      </c>
      <c r="R1" s="231" t="s">
        <v>698</v>
      </c>
      <c r="S1" s="525" t="s">
        <v>530</v>
      </c>
      <c r="T1" s="159" t="s">
        <v>110</v>
      </c>
      <c r="U1" s="161" t="s">
        <v>113</v>
      </c>
      <c r="V1" s="158" t="s">
        <v>117</v>
      </c>
      <c r="W1" s="1052" t="s">
        <v>532</v>
      </c>
    </row>
    <row r="2" spans="1:114" s="59" customFormat="1" ht="15.75" thickBot="1">
      <c r="A2" s="204"/>
      <c r="B2" s="191"/>
      <c r="C2" s="43"/>
      <c r="D2" s="192"/>
      <c r="E2" s="233"/>
      <c r="F2" s="234"/>
      <c r="G2" s="376"/>
      <c r="H2" s="235"/>
      <c r="I2" s="240"/>
      <c r="J2" s="236"/>
      <c r="K2" s="627"/>
      <c r="L2" s="3"/>
      <c r="M2" s="612"/>
      <c r="N2" s="607"/>
      <c r="O2" s="799"/>
      <c r="P2" s="612"/>
      <c r="Q2" s="248"/>
      <c r="R2" s="778"/>
      <c r="S2" s="799"/>
      <c r="T2" s="239"/>
      <c r="U2" s="816"/>
      <c r="V2" s="240"/>
      <c r="W2" s="10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</row>
    <row r="3" spans="1:114" s="16" customFormat="1" ht="15">
      <c r="A3" s="206" t="s">
        <v>688</v>
      </c>
      <c r="B3" s="207" t="s">
        <v>380</v>
      </c>
      <c r="C3" s="36" t="s">
        <v>50</v>
      </c>
      <c r="D3" s="535" t="s">
        <v>51</v>
      </c>
      <c r="E3" s="164">
        <v>1</v>
      </c>
      <c r="F3" s="674">
        <f>G3+I3+J3</f>
        <v>25</v>
      </c>
      <c r="G3" s="152">
        <f>L3+T3+W3</f>
        <v>0</v>
      </c>
      <c r="H3" s="137">
        <f>N3+U3</f>
        <v>0</v>
      </c>
      <c r="I3" s="526">
        <f>K3+O3+Q3+S3</f>
        <v>0</v>
      </c>
      <c r="J3" s="153">
        <f>M3+R3+V3+P3</f>
        <v>25</v>
      </c>
      <c r="K3" s="628"/>
      <c r="L3" s="617"/>
      <c r="M3" s="611"/>
      <c r="N3" s="608"/>
      <c r="O3" s="800"/>
      <c r="P3" s="65">
        <v>25</v>
      </c>
      <c r="Q3" s="1106"/>
      <c r="R3" s="410"/>
      <c r="S3" s="800"/>
      <c r="T3" s="409"/>
      <c r="U3" s="438"/>
      <c r="V3" s="296"/>
      <c r="W3" s="672"/>
      <c r="X3" s="297"/>
      <c r="Y3" s="297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</row>
    <row r="4" spans="1:114" s="16" customFormat="1" ht="15">
      <c r="A4" s="205" t="s">
        <v>688</v>
      </c>
      <c r="B4" s="195" t="s">
        <v>755</v>
      </c>
      <c r="C4" s="29" t="s">
        <v>43</v>
      </c>
      <c r="D4" s="535" t="s">
        <v>54</v>
      </c>
      <c r="E4" s="164"/>
      <c r="F4" s="674">
        <f>G4+I4+J4</f>
        <v>6</v>
      </c>
      <c r="G4" s="152">
        <f>L4+T4+W4</f>
        <v>0</v>
      </c>
      <c r="H4" s="137">
        <f>N4+U4</f>
        <v>0</v>
      </c>
      <c r="I4" s="526">
        <f>K4+O4+Q4+S4</f>
        <v>6</v>
      </c>
      <c r="J4" s="153">
        <f>M4+R4+V4+P4</f>
        <v>0</v>
      </c>
      <c r="K4" s="629"/>
      <c r="L4" s="617"/>
      <c r="M4" s="611"/>
      <c r="N4" s="608"/>
      <c r="O4" s="968"/>
      <c r="P4" s="1112"/>
      <c r="Q4" s="1110"/>
      <c r="R4" s="1282"/>
      <c r="S4" s="1290">
        <v>6</v>
      </c>
      <c r="T4" s="1276"/>
      <c r="U4" s="1277"/>
      <c r="V4" s="296"/>
      <c r="W4" s="672"/>
      <c r="X4" s="297"/>
      <c r="Y4" s="297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</row>
    <row r="5" spans="1:114" s="16" customFormat="1" ht="15">
      <c r="A5" s="206" t="s">
        <v>688</v>
      </c>
      <c r="B5" s="207" t="s">
        <v>356</v>
      </c>
      <c r="C5" s="36" t="s">
        <v>65</v>
      </c>
      <c r="D5" s="535" t="s">
        <v>53</v>
      </c>
      <c r="E5" s="164">
        <v>2</v>
      </c>
      <c r="F5" s="674">
        <f>G5+I5+J5</f>
        <v>20</v>
      </c>
      <c r="G5" s="152">
        <f>L5+T5+W5</f>
        <v>0</v>
      </c>
      <c r="H5" s="137">
        <f>N5+U5</f>
        <v>0</v>
      </c>
      <c r="I5" s="526">
        <f>K5+O5+Q5+S5</f>
        <v>0</v>
      </c>
      <c r="J5" s="153">
        <f>M5+R5+V5+P5</f>
        <v>20</v>
      </c>
      <c r="K5" s="628"/>
      <c r="L5" s="617"/>
      <c r="M5" s="611"/>
      <c r="N5" s="608"/>
      <c r="O5" s="806"/>
      <c r="P5" s="65">
        <v>20</v>
      </c>
      <c r="Q5" s="746"/>
      <c r="R5" s="761"/>
      <c r="S5" s="806"/>
      <c r="T5" s="775"/>
      <c r="U5" s="760"/>
      <c r="V5" s="296"/>
      <c r="W5" s="672"/>
      <c r="X5" s="297"/>
      <c r="Y5" s="297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</row>
    <row r="6" spans="1:114" s="16" customFormat="1" ht="15">
      <c r="A6" s="206" t="s">
        <v>688</v>
      </c>
      <c r="B6" s="207" t="s">
        <v>294</v>
      </c>
      <c r="C6" s="36" t="s">
        <v>66</v>
      </c>
      <c r="D6" s="535" t="s">
        <v>53</v>
      </c>
      <c r="E6" s="164">
        <v>3</v>
      </c>
      <c r="F6" s="674">
        <f>G6+I6+J6</f>
        <v>15</v>
      </c>
      <c r="G6" s="152">
        <f>L6+T6+W6</f>
        <v>0</v>
      </c>
      <c r="H6" s="137">
        <f>N6+U6</f>
        <v>0</v>
      </c>
      <c r="I6" s="526">
        <f>K6+O6+Q6+S6</f>
        <v>0</v>
      </c>
      <c r="J6" s="153">
        <f>M6+R6+V6+P6</f>
        <v>15</v>
      </c>
      <c r="K6" s="629"/>
      <c r="L6" s="293"/>
      <c r="M6" s="611"/>
      <c r="N6" s="608"/>
      <c r="O6" s="716"/>
      <c r="P6" s="67">
        <v>15</v>
      </c>
      <c r="Q6" s="1048"/>
      <c r="R6" s="65"/>
      <c r="S6" s="716"/>
      <c r="T6" s="76"/>
      <c r="U6" s="242"/>
      <c r="V6" s="296"/>
      <c r="W6" s="672"/>
      <c r="X6" s="297"/>
      <c r="Y6" s="297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</row>
    <row r="7" spans="1:23" ht="15.75" thickBot="1">
      <c r="A7" s="204"/>
      <c r="B7" s="191"/>
      <c r="C7" s="43"/>
      <c r="D7" s="192"/>
      <c r="E7" s="233"/>
      <c r="F7" s="234"/>
      <c r="G7" s="376"/>
      <c r="H7" s="235"/>
      <c r="I7" s="240"/>
      <c r="J7" s="236"/>
      <c r="K7" s="627"/>
      <c r="L7" s="3"/>
      <c r="M7" s="612"/>
      <c r="N7" s="607"/>
      <c r="O7" s="799"/>
      <c r="P7" s="612"/>
      <c r="Q7" s="248"/>
      <c r="R7" s="778"/>
      <c r="S7" s="799"/>
      <c r="T7" s="239"/>
      <c r="U7" s="816"/>
      <c r="V7" s="240"/>
      <c r="W7" s="1056"/>
    </row>
    <row r="8" spans="1:114" s="16" customFormat="1" ht="15">
      <c r="A8" s="206" t="s">
        <v>87</v>
      </c>
      <c r="B8" s="207" t="s">
        <v>484</v>
      </c>
      <c r="C8" s="36" t="s">
        <v>485</v>
      </c>
      <c r="D8" s="535" t="s">
        <v>51</v>
      </c>
      <c r="E8" s="164">
        <v>1</v>
      </c>
      <c r="F8" s="674">
        <f>G8+I8+J8</f>
        <v>14</v>
      </c>
      <c r="G8" s="152">
        <f>L8+T8+W8</f>
        <v>8</v>
      </c>
      <c r="H8" s="137">
        <f>N8+U8</f>
        <v>10</v>
      </c>
      <c r="I8" s="526">
        <f>K8+O8+Q8+S8</f>
        <v>0</v>
      </c>
      <c r="J8" s="153">
        <f>M8+R8+V8+P8</f>
        <v>6</v>
      </c>
      <c r="K8" s="628"/>
      <c r="L8" s="617">
        <v>8</v>
      </c>
      <c r="M8" s="611">
        <v>6</v>
      </c>
      <c r="N8" s="608">
        <v>10</v>
      </c>
      <c r="O8" s="800"/>
      <c r="P8" s="65"/>
      <c r="Q8" s="1106"/>
      <c r="R8" s="410"/>
      <c r="S8" s="800"/>
      <c r="T8" s="409"/>
      <c r="U8" s="438"/>
      <c r="V8" s="296"/>
      <c r="W8" s="672"/>
      <c r="X8" s="297"/>
      <c r="Y8" s="297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</row>
    <row r="9" spans="1:114" s="16" customFormat="1" ht="15">
      <c r="A9" s="206" t="s">
        <v>87</v>
      </c>
      <c r="B9" s="207" t="s">
        <v>652</v>
      </c>
      <c r="C9" s="36" t="s">
        <v>628</v>
      </c>
      <c r="D9" s="535" t="s">
        <v>54</v>
      </c>
      <c r="E9" s="164">
        <v>2</v>
      </c>
      <c r="F9" s="674">
        <f>G9+I9+J9</f>
        <v>4</v>
      </c>
      <c r="G9" s="152">
        <f>L9+T9+W9</f>
        <v>0</v>
      </c>
      <c r="H9" s="137">
        <f>N9+U9</f>
        <v>0</v>
      </c>
      <c r="I9" s="526">
        <f>K9+O9+Q9+S9</f>
        <v>4</v>
      </c>
      <c r="J9" s="153">
        <f>M9+R9+V9+P9</f>
        <v>0</v>
      </c>
      <c r="K9" s="628"/>
      <c r="L9" s="617"/>
      <c r="M9" s="611"/>
      <c r="N9" s="608"/>
      <c r="O9" s="806">
        <v>4</v>
      </c>
      <c r="P9" s="65"/>
      <c r="Q9" s="746"/>
      <c r="R9" s="761"/>
      <c r="S9" s="806"/>
      <c r="T9" s="775"/>
      <c r="U9" s="760"/>
      <c r="V9" s="296"/>
      <c r="W9" s="672"/>
      <c r="X9" s="297"/>
      <c r="Y9" s="297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</row>
    <row r="10" spans="1:114" s="16" customFormat="1" ht="15">
      <c r="A10" s="206" t="s">
        <v>87</v>
      </c>
      <c r="B10" s="207" t="s">
        <v>715</v>
      </c>
      <c r="C10" s="36" t="s">
        <v>716</v>
      </c>
      <c r="D10" s="535" t="s">
        <v>5</v>
      </c>
      <c r="E10" s="164"/>
      <c r="F10" s="674">
        <f>G10+I10+J10</f>
        <v>45</v>
      </c>
      <c r="G10" s="152">
        <f>L10+T10+W10</f>
        <v>0</v>
      </c>
      <c r="H10" s="137">
        <f>N10+U10</f>
        <v>0</v>
      </c>
      <c r="I10" s="526">
        <f>K10+O10+Q10+S10</f>
        <v>25</v>
      </c>
      <c r="J10" s="153">
        <f>M10+R10+V10+P10</f>
        <v>20</v>
      </c>
      <c r="K10" s="628"/>
      <c r="L10" s="617"/>
      <c r="M10" s="611"/>
      <c r="N10" s="608"/>
      <c r="O10" s="806"/>
      <c r="P10" s="65"/>
      <c r="Q10" s="746"/>
      <c r="R10" s="761">
        <v>20</v>
      </c>
      <c r="S10" s="806">
        <v>25</v>
      </c>
      <c r="T10" s="775"/>
      <c r="U10" s="760"/>
      <c r="V10" s="296"/>
      <c r="W10" s="672"/>
      <c r="X10" s="297"/>
      <c r="Y10" s="297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</row>
    <row r="11" spans="1:114" s="16" customFormat="1" ht="15">
      <c r="A11" s="206" t="s">
        <v>87</v>
      </c>
      <c r="B11" s="207" t="s">
        <v>492</v>
      </c>
      <c r="C11" s="36" t="s">
        <v>493</v>
      </c>
      <c r="D11" s="535" t="s">
        <v>738</v>
      </c>
      <c r="E11" s="164">
        <v>3</v>
      </c>
      <c r="F11" s="674">
        <f>G11+I11+J11</f>
        <v>2</v>
      </c>
      <c r="G11" s="152">
        <f>L11+T11+W11</f>
        <v>0</v>
      </c>
      <c r="H11" s="137">
        <f>N11+U11</f>
        <v>2</v>
      </c>
      <c r="I11" s="526">
        <f>K11+O11+Q11+S11</f>
        <v>2</v>
      </c>
      <c r="J11" s="153">
        <f>M11+R11+V11+P11</f>
        <v>0</v>
      </c>
      <c r="K11" s="629">
        <v>2</v>
      </c>
      <c r="L11" s="293"/>
      <c r="M11" s="611"/>
      <c r="N11" s="608">
        <v>2</v>
      </c>
      <c r="O11" s="716"/>
      <c r="P11" s="67"/>
      <c r="Q11" s="1048"/>
      <c r="R11" s="65"/>
      <c r="S11" s="716"/>
      <c r="T11" s="76"/>
      <c r="U11" s="242"/>
      <c r="V11" s="296"/>
      <c r="W11" s="672"/>
      <c r="X11" s="297"/>
      <c r="Y11" s="297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</row>
    <row r="12" spans="1:114" s="59" customFormat="1" ht="15">
      <c r="A12" s="204"/>
      <c r="B12" s="191"/>
      <c r="C12" s="43"/>
      <c r="D12" s="536"/>
      <c r="E12" s="163"/>
      <c r="F12" s="146"/>
      <c r="G12" s="150"/>
      <c r="H12" s="226"/>
      <c r="I12" s="230"/>
      <c r="J12" s="151"/>
      <c r="K12" s="627"/>
      <c r="L12" s="298"/>
      <c r="M12" s="612"/>
      <c r="N12" s="607"/>
      <c r="O12" s="967"/>
      <c r="P12" s="612"/>
      <c r="Q12" s="1109"/>
      <c r="R12" s="612"/>
      <c r="S12" s="810"/>
      <c r="T12" s="1275"/>
      <c r="U12" s="607"/>
      <c r="V12" s="299"/>
      <c r="W12" s="510"/>
      <c r="X12" s="297"/>
      <c r="Y12" s="297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</row>
    <row r="13" spans="1:114" s="16" customFormat="1" ht="15">
      <c r="A13" s="205" t="s">
        <v>88</v>
      </c>
      <c r="B13" s="195" t="s">
        <v>476</v>
      </c>
      <c r="C13" s="29" t="s">
        <v>38</v>
      </c>
      <c r="D13" s="537" t="s">
        <v>5</v>
      </c>
      <c r="E13" s="164">
        <v>1</v>
      </c>
      <c r="F13" s="674">
        <f aca="true" t="shared" si="0" ref="F13:F24">G13+I13+J13</f>
        <v>85</v>
      </c>
      <c r="G13" s="152">
        <f aca="true" t="shared" si="1" ref="G13:G24">L13+T13+W13</f>
        <v>20</v>
      </c>
      <c r="H13" s="137">
        <f aca="true" t="shared" si="2" ref="H13:H24">N13+U13</f>
        <v>25</v>
      </c>
      <c r="I13" s="526">
        <f aca="true" t="shared" si="3" ref="I13:I24">K13+O13+Q13+S13</f>
        <v>20</v>
      </c>
      <c r="J13" s="153">
        <f aca="true" t="shared" si="4" ref="J13:J24">M13+R13+V13+P13</f>
        <v>45</v>
      </c>
      <c r="K13" s="629">
        <v>20</v>
      </c>
      <c r="L13" s="617">
        <v>20</v>
      </c>
      <c r="M13" s="611">
        <v>20</v>
      </c>
      <c r="N13" s="608">
        <v>25</v>
      </c>
      <c r="O13" s="968"/>
      <c r="P13" s="1112">
        <v>25</v>
      </c>
      <c r="Q13" s="1110"/>
      <c r="R13" s="1282"/>
      <c r="S13" s="1290"/>
      <c r="T13" s="1276"/>
      <c r="U13" s="1277"/>
      <c r="V13" s="296"/>
      <c r="W13" s="672"/>
      <c r="X13" s="297"/>
      <c r="Y13" s="297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</row>
    <row r="14" spans="1:114" s="16" customFormat="1" ht="15">
      <c r="A14" s="205" t="s">
        <v>88</v>
      </c>
      <c r="B14" s="195" t="s">
        <v>477</v>
      </c>
      <c r="C14" s="29" t="s">
        <v>478</v>
      </c>
      <c r="D14" s="535" t="s">
        <v>738</v>
      </c>
      <c r="E14" s="164">
        <v>2</v>
      </c>
      <c r="F14" s="674">
        <f t="shared" si="0"/>
        <v>53</v>
      </c>
      <c r="G14" s="152">
        <f t="shared" si="1"/>
        <v>15</v>
      </c>
      <c r="H14" s="137">
        <f t="shared" si="2"/>
        <v>20</v>
      </c>
      <c r="I14" s="526">
        <f t="shared" si="3"/>
        <v>23</v>
      </c>
      <c r="J14" s="153">
        <f t="shared" si="4"/>
        <v>15</v>
      </c>
      <c r="K14" s="629">
        <v>15</v>
      </c>
      <c r="L14" s="617">
        <v>15</v>
      </c>
      <c r="M14" s="611">
        <v>15</v>
      </c>
      <c r="N14" s="608">
        <v>20</v>
      </c>
      <c r="O14" s="968"/>
      <c r="P14" s="1112"/>
      <c r="Q14" s="1110"/>
      <c r="R14" s="1282"/>
      <c r="S14" s="1290">
        <v>8</v>
      </c>
      <c r="T14" s="1276"/>
      <c r="U14" s="1277"/>
      <c r="V14" s="296"/>
      <c r="W14" s="672"/>
      <c r="X14" s="297"/>
      <c r="Y14" s="297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</row>
    <row r="15" spans="1:114" s="16" customFormat="1" ht="15">
      <c r="A15" s="205" t="s">
        <v>88</v>
      </c>
      <c r="B15" s="195" t="s">
        <v>611</v>
      </c>
      <c r="C15" s="29" t="s">
        <v>612</v>
      </c>
      <c r="D15" s="535" t="s">
        <v>613</v>
      </c>
      <c r="E15" s="164">
        <v>3</v>
      </c>
      <c r="F15" s="674">
        <f t="shared" si="0"/>
        <v>35</v>
      </c>
      <c r="G15" s="152">
        <f t="shared" si="1"/>
        <v>0</v>
      </c>
      <c r="H15" s="137">
        <f t="shared" si="2"/>
        <v>0</v>
      </c>
      <c r="I15" s="526">
        <f t="shared" si="3"/>
        <v>20</v>
      </c>
      <c r="J15" s="153">
        <f t="shared" si="4"/>
        <v>15</v>
      </c>
      <c r="K15" s="629"/>
      <c r="L15" s="617"/>
      <c r="M15" s="611"/>
      <c r="N15" s="608"/>
      <c r="O15" s="968">
        <v>20</v>
      </c>
      <c r="P15" s="1112">
        <v>15</v>
      </c>
      <c r="Q15" s="1110"/>
      <c r="R15" s="1282"/>
      <c r="S15" s="1290"/>
      <c r="T15" s="1276"/>
      <c r="U15" s="1277"/>
      <c r="V15" s="296"/>
      <c r="W15" s="672"/>
      <c r="X15" s="297"/>
      <c r="Y15" s="297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</row>
    <row r="16" spans="1:114" s="16" customFormat="1" ht="15">
      <c r="A16" s="205" t="s">
        <v>88</v>
      </c>
      <c r="B16" s="195" t="s">
        <v>643</v>
      </c>
      <c r="C16" s="29" t="s">
        <v>148</v>
      </c>
      <c r="D16" s="535" t="s">
        <v>5</v>
      </c>
      <c r="E16" s="164">
        <v>4</v>
      </c>
      <c r="F16" s="674">
        <f t="shared" si="0"/>
        <v>57</v>
      </c>
      <c r="G16" s="152">
        <f t="shared" si="1"/>
        <v>6</v>
      </c>
      <c r="H16" s="137">
        <f t="shared" si="2"/>
        <v>10</v>
      </c>
      <c r="I16" s="526">
        <f t="shared" si="3"/>
        <v>35</v>
      </c>
      <c r="J16" s="153">
        <f t="shared" si="4"/>
        <v>16</v>
      </c>
      <c r="K16" s="629"/>
      <c r="L16" s="617"/>
      <c r="M16" s="611"/>
      <c r="N16" s="608"/>
      <c r="O16" s="968">
        <v>15</v>
      </c>
      <c r="P16" s="1112">
        <v>10</v>
      </c>
      <c r="Q16" s="1110"/>
      <c r="R16" s="1282">
        <v>6</v>
      </c>
      <c r="S16" s="1290">
        <v>20</v>
      </c>
      <c r="T16" s="1276">
        <v>6</v>
      </c>
      <c r="U16" s="1277">
        <v>10</v>
      </c>
      <c r="V16" s="296"/>
      <c r="W16" s="672"/>
      <c r="X16" s="297"/>
      <c r="Y16" s="297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</row>
    <row r="17" spans="1:114" s="16" customFormat="1" ht="15">
      <c r="A17" s="205" t="s">
        <v>88</v>
      </c>
      <c r="B17" s="195" t="s">
        <v>644</v>
      </c>
      <c r="C17" s="29" t="s">
        <v>645</v>
      </c>
      <c r="D17" s="535" t="s">
        <v>702</v>
      </c>
      <c r="E17" s="164">
        <v>5</v>
      </c>
      <c r="F17" s="674">
        <f t="shared" si="0"/>
        <v>36</v>
      </c>
      <c r="G17" s="152">
        <f t="shared" si="1"/>
        <v>2</v>
      </c>
      <c r="H17" s="137">
        <f t="shared" si="2"/>
        <v>4</v>
      </c>
      <c r="I17" s="526">
        <f t="shared" si="3"/>
        <v>12</v>
      </c>
      <c r="J17" s="153">
        <f t="shared" si="4"/>
        <v>22</v>
      </c>
      <c r="K17" s="629"/>
      <c r="L17" s="617"/>
      <c r="M17" s="611"/>
      <c r="N17" s="608"/>
      <c r="O17" s="968">
        <v>12</v>
      </c>
      <c r="P17" s="1112">
        <v>12</v>
      </c>
      <c r="Q17" s="1110"/>
      <c r="R17" s="1282">
        <v>10</v>
      </c>
      <c r="S17" s="1290"/>
      <c r="T17" s="1276">
        <v>2</v>
      </c>
      <c r="U17" s="1277">
        <v>4</v>
      </c>
      <c r="V17" s="296"/>
      <c r="W17" s="672"/>
      <c r="X17" s="297"/>
      <c r="Y17" s="297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</row>
    <row r="18" spans="1:114" s="16" customFormat="1" ht="15">
      <c r="A18" s="205" t="s">
        <v>88</v>
      </c>
      <c r="B18" s="195" t="s">
        <v>719</v>
      </c>
      <c r="C18" s="29" t="s">
        <v>647</v>
      </c>
      <c r="D18" s="535" t="s">
        <v>54</v>
      </c>
      <c r="E18" s="164"/>
      <c r="F18" s="674">
        <f>G18+I18+J18</f>
        <v>45</v>
      </c>
      <c r="G18" s="152">
        <f>L18+T18+W18</f>
        <v>15</v>
      </c>
      <c r="H18" s="137">
        <f>N18+U18</f>
        <v>15</v>
      </c>
      <c r="I18" s="526">
        <f>K18+O18+Q18+S18</f>
        <v>15</v>
      </c>
      <c r="J18" s="153">
        <f>M18+R18+V18+P18</f>
        <v>15</v>
      </c>
      <c r="K18" s="629"/>
      <c r="L18" s="617"/>
      <c r="M18" s="611"/>
      <c r="N18" s="608"/>
      <c r="O18" s="968"/>
      <c r="P18" s="1112"/>
      <c r="Q18" s="1110"/>
      <c r="R18" s="1282">
        <v>15</v>
      </c>
      <c r="S18" s="1290">
        <v>15</v>
      </c>
      <c r="T18" s="1276">
        <v>15</v>
      </c>
      <c r="U18" s="1277">
        <v>15</v>
      </c>
      <c r="V18" s="296"/>
      <c r="W18" s="672"/>
      <c r="X18" s="297"/>
      <c r="Y18" s="297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</row>
    <row r="19" spans="1:114" s="16" customFormat="1" ht="15">
      <c r="A19" s="205" t="s">
        <v>88</v>
      </c>
      <c r="B19" s="195" t="s">
        <v>717</v>
      </c>
      <c r="C19" s="29" t="s">
        <v>718</v>
      </c>
      <c r="D19" s="535" t="s">
        <v>54</v>
      </c>
      <c r="E19" s="164"/>
      <c r="F19" s="674">
        <f>G19+I19+J19</f>
        <v>57</v>
      </c>
      <c r="G19" s="152">
        <f>L19+T19+W19</f>
        <v>12</v>
      </c>
      <c r="H19" s="137">
        <f>N19+U19</f>
        <v>20</v>
      </c>
      <c r="I19" s="526">
        <f>K19+O19+Q19+S19</f>
        <v>25</v>
      </c>
      <c r="J19" s="153">
        <f>M19+R19+V19+P19</f>
        <v>20</v>
      </c>
      <c r="K19" s="629"/>
      <c r="L19" s="617"/>
      <c r="M19" s="611"/>
      <c r="N19" s="608"/>
      <c r="O19" s="968"/>
      <c r="P19" s="1112"/>
      <c r="Q19" s="1110"/>
      <c r="R19" s="1282">
        <v>20</v>
      </c>
      <c r="S19" s="1290">
        <v>25</v>
      </c>
      <c r="T19" s="1276">
        <v>12</v>
      </c>
      <c r="U19" s="1277">
        <v>20</v>
      </c>
      <c r="V19" s="296"/>
      <c r="W19" s="672"/>
      <c r="X19" s="297"/>
      <c r="Y19" s="297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</row>
    <row r="20" spans="1:114" s="16" customFormat="1" ht="15">
      <c r="A20" s="205" t="s">
        <v>88</v>
      </c>
      <c r="B20" s="195" t="s">
        <v>721</v>
      </c>
      <c r="C20" s="29" t="s">
        <v>661</v>
      </c>
      <c r="D20" s="535" t="s">
        <v>54</v>
      </c>
      <c r="E20" s="164"/>
      <c r="F20" s="674">
        <f>G20+I20+J20</f>
        <v>8</v>
      </c>
      <c r="G20" s="152">
        <f>L20+T20+W20</f>
        <v>4</v>
      </c>
      <c r="H20" s="137">
        <f>N20+U20</f>
        <v>2</v>
      </c>
      <c r="I20" s="526">
        <f>K20+O20+Q20+S20</f>
        <v>0</v>
      </c>
      <c r="J20" s="153">
        <f>M20+R20+V20+P20</f>
        <v>4</v>
      </c>
      <c r="K20" s="629"/>
      <c r="L20" s="617"/>
      <c r="M20" s="611"/>
      <c r="N20" s="608"/>
      <c r="O20" s="968"/>
      <c r="P20" s="1112"/>
      <c r="Q20" s="1110"/>
      <c r="R20" s="1282">
        <v>4</v>
      </c>
      <c r="S20" s="1292"/>
      <c r="T20" s="1276">
        <v>4</v>
      </c>
      <c r="U20" s="1277">
        <v>2</v>
      </c>
      <c r="V20" s="296"/>
      <c r="W20" s="672"/>
      <c r="X20" s="297"/>
      <c r="Y20" s="297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</row>
    <row r="21" spans="1:114" s="16" customFormat="1" ht="15">
      <c r="A21" s="205" t="s">
        <v>88</v>
      </c>
      <c r="B21" s="195" t="s">
        <v>486</v>
      </c>
      <c r="C21" s="29" t="s">
        <v>487</v>
      </c>
      <c r="D21" s="535" t="s">
        <v>738</v>
      </c>
      <c r="E21" s="164">
        <v>6</v>
      </c>
      <c r="F21" s="674">
        <f t="shared" si="0"/>
        <v>52</v>
      </c>
      <c r="G21" s="152">
        <f t="shared" si="1"/>
        <v>30</v>
      </c>
      <c r="H21" s="137">
        <f t="shared" si="2"/>
        <v>20</v>
      </c>
      <c r="I21" s="526">
        <f t="shared" si="3"/>
        <v>22</v>
      </c>
      <c r="J21" s="153">
        <f t="shared" si="4"/>
        <v>0</v>
      </c>
      <c r="K21" s="629">
        <v>12</v>
      </c>
      <c r="L21" s="617">
        <v>10</v>
      </c>
      <c r="M21" s="611"/>
      <c r="N21" s="608">
        <v>8</v>
      </c>
      <c r="O21" s="968"/>
      <c r="P21" s="1112"/>
      <c r="Q21" s="1110"/>
      <c r="R21" s="1282"/>
      <c r="S21" s="1290">
        <v>10</v>
      </c>
      <c r="T21" s="1276">
        <v>20</v>
      </c>
      <c r="U21" s="1277">
        <v>12</v>
      </c>
      <c r="V21" s="296"/>
      <c r="W21" s="672"/>
      <c r="X21" s="297"/>
      <c r="Y21" s="297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</row>
    <row r="22" spans="1:114" s="16" customFormat="1" ht="15">
      <c r="A22" s="205" t="s">
        <v>88</v>
      </c>
      <c r="B22" s="195" t="s">
        <v>437</v>
      </c>
      <c r="C22" s="29" t="s">
        <v>438</v>
      </c>
      <c r="D22" s="535" t="s">
        <v>53</v>
      </c>
      <c r="E22" s="164">
        <v>7</v>
      </c>
      <c r="F22" s="674">
        <f t="shared" si="0"/>
        <v>20</v>
      </c>
      <c r="G22" s="152">
        <f t="shared" si="1"/>
        <v>0</v>
      </c>
      <c r="H22" s="137">
        <f t="shared" si="2"/>
        <v>0</v>
      </c>
      <c r="I22" s="526">
        <f t="shared" si="3"/>
        <v>0</v>
      </c>
      <c r="J22" s="153">
        <f t="shared" si="4"/>
        <v>20</v>
      </c>
      <c r="K22" s="629"/>
      <c r="L22" s="617"/>
      <c r="M22" s="611"/>
      <c r="N22" s="608"/>
      <c r="O22" s="968"/>
      <c r="P22" s="1112">
        <v>20</v>
      </c>
      <c r="Q22" s="1110"/>
      <c r="R22" s="1282"/>
      <c r="S22" s="1290"/>
      <c r="T22" s="1276"/>
      <c r="U22" s="1277"/>
      <c r="V22" s="296"/>
      <c r="W22" s="672"/>
      <c r="X22" s="297"/>
      <c r="Y22" s="297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</row>
    <row r="23" spans="1:114" s="16" customFormat="1" ht="15">
      <c r="A23" s="205" t="s">
        <v>88</v>
      </c>
      <c r="B23" s="195" t="s">
        <v>650</v>
      </c>
      <c r="C23" s="29" t="s">
        <v>651</v>
      </c>
      <c r="D23" s="537" t="s">
        <v>5</v>
      </c>
      <c r="E23" s="164">
        <v>8</v>
      </c>
      <c r="F23" s="674">
        <f t="shared" si="0"/>
        <v>6</v>
      </c>
      <c r="G23" s="152">
        <f t="shared" si="1"/>
        <v>0</v>
      </c>
      <c r="H23" s="137">
        <f t="shared" si="2"/>
        <v>0</v>
      </c>
      <c r="I23" s="526">
        <f t="shared" si="3"/>
        <v>6</v>
      </c>
      <c r="J23" s="153">
        <f t="shared" si="4"/>
        <v>0</v>
      </c>
      <c r="K23" s="629"/>
      <c r="L23" s="617"/>
      <c r="M23" s="611"/>
      <c r="N23" s="608"/>
      <c r="O23" s="968">
        <v>6</v>
      </c>
      <c r="P23" s="1112"/>
      <c r="Q23" s="1110"/>
      <c r="R23" s="1282"/>
      <c r="S23" s="1290"/>
      <c r="T23" s="1276"/>
      <c r="U23" s="1277"/>
      <c r="V23" s="296"/>
      <c r="W23" s="672"/>
      <c r="X23" s="297"/>
      <c r="Y23" s="297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</row>
    <row r="24" spans="1:114" s="59" customFormat="1" ht="15">
      <c r="A24" s="205" t="s">
        <v>88</v>
      </c>
      <c r="B24" s="208" t="s">
        <v>488</v>
      </c>
      <c r="C24" s="102" t="s">
        <v>489</v>
      </c>
      <c r="D24" s="537" t="s">
        <v>738</v>
      </c>
      <c r="E24" s="164">
        <v>8</v>
      </c>
      <c r="F24" s="674">
        <f t="shared" si="0"/>
        <v>6</v>
      </c>
      <c r="G24" s="152">
        <f t="shared" si="1"/>
        <v>4</v>
      </c>
      <c r="H24" s="137">
        <f t="shared" si="2"/>
        <v>6</v>
      </c>
      <c r="I24" s="526">
        <f t="shared" si="3"/>
        <v>0</v>
      </c>
      <c r="J24" s="153">
        <f t="shared" si="4"/>
        <v>2</v>
      </c>
      <c r="K24" s="629"/>
      <c r="L24" s="617">
        <v>4</v>
      </c>
      <c r="M24" s="611">
        <v>2</v>
      </c>
      <c r="N24" s="608">
        <v>6</v>
      </c>
      <c r="O24" s="968"/>
      <c r="P24" s="1112"/>
      <c r="Q24" s="1110"/>
      <c r="R24" s="1282"/>
      <c r="S24" s="1290"/>
      <c r="T24" s="1276"/>
      <c r="U24" s="1277"/>
      <c r="V24" s="296"/>
      <c r="W24" s="672"/>
      <c r="X24" s="297"/>
      <c r="Y24" s="297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</row>
    <row r="25" spans="1:114" s="59" customFormat="1" ht="15">
      <c r="A25" s="204"/>
      <c r="B25" s="191"/>
      <c r="C25" s="43"/>
      <c r="D25" s="536"/>
      <c r="E25" s="163"/>
      <c r="F25" s="146"/>
      <c r="G25" s="150"/>
      <c r="H25" s="226"/>
      <c r="I25" s="230"/>
      <c r="J25" s="151"/>
      <c r="K25" s="627"/>
      <c r="L25" s="298"/>
      <c r="M25" s="612"/>
      <c r="N25" s="607"/>
      <c r="O25" s="967"/>
      <c r="P25" s="612"/>
      <c r="Q25" s="1109"/>
      <c r="R25" s="612"/>
      <c r="S25" s="810"/>
      <c r="T25" s="1275"/>
      <c r="U25" s="607"/>
      <c r="V25" s="299"/>
      <c r="W25" s="510"/>
      <c r="X25" s="297"/>
      <c r="Y25" s="297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</row>
    <row r="26" spans="1:114" s="59" customFormat="1" ht="15">
      <c r="A26" s="206" t="s">
        <v>149</v>
      </c>
      <c r="B26" s="207" t="s">
        <v>648</v>
      </c>
      <c r="C26" s="36" t="s">
        <v>649</v>
      </c>
      <c r="D26" s="535" t="s">
        <v>5</v>
      </c>
      <c r="E26" s="164">
        <v>1</v>
      </c>
      <c r="F26" s="674">
        <f>G26+I26+J26</f>
        <v>33</v>
      </c>
      <c r="G26" s="152">
        <f>L26+T26+W26</f>
        <v>0</v>
      </c>
      <c r="H26" s="137">
        <f>N26+U26</f>
        <v>0</v>
      </c>
      <c r="I26" s="526">
        <f>K26+O26+Q26+S26</f>
        <v>8</v>
      </c>
      <c r="J26" s="153">
        <f>M26+R26+V26+P26</f>
        <v>25</v>
      </c>
      <c r="K26" s="629"/>
      <c r="L26" s="300"/>
      <c r="M26" s="611"/>
      <c r="N26" s="608"/>
      <c r="O26" s="968">
        <v>8</v>
      </c>
      <c r="P26" s="1112">
        <v>25</v>
      </c>
      <c r="Q26" s="1110"/>
      <c r="R26" s="1282"/>
      <c r="S26" s="1290"/>
      <c r="T26" s="653"/>
      <c r="U26" s="1277"/>
      <c r="V26" s="296"/>
      <c r="W26" s="672"/>
      <c r="X26" s="297"/>
      <c r="Y26" s="297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</row>
    <row r="27" spans="1:114" s="59" customFormat="1" ht="15">
      <c r="A27" s="206" t="s">
        <v>149</v>
      </c>
      <c r="B27" s="207" t="s">
        <v>461</v>
      </c>
      <c r="C27" s="36" t="s">
        <v>714</v>
      </c>
      <c r="D27" s="535" t="s">
        <v>54</v>
      </c>
      <c r="E27" s="164"/>
      <c r="F27" s="674">
        <f>G27+I27+J27</f>
        <v>50</v>
      </c>
      <c r="G27" s="152">
        <f>L27+T27+W27</f>
        <v>20</v>
      </c>
      <c r="H27" s="137">
        <f>N27+U27</f>
        <v>20</v>
      </c>
      <c r="I27" s="526">
        <f>K27+O27+Q27+S27</f>
        <v>15</v>
      </c>
      <c r="J27" s="153">
        <f>M27+R27+V27+P27</f>
        <v>15</v>
      </c>
      <c r="K27" s="629"/>
      <c r="L27" s="300"/>
      <c r="M27" s="611"/>
      <c r="N27" s="608"/>
      <c r="O27" s="968"/>
      <c r="P27" s="1112"/>
      <c r="Q27" s="1110"/>
      <c r="R27" s="1282">
        <v>15</v>
      </c>
      <c r="S27" s="1290">
        <v>15</v>
      </c>
      <c r="T27" s="653">
        <v>20</v>
      </c>
      <c r="U27" s="1277">
        <v>20</v>
      </c>
      <c r="V27" s="296"/>
      <c r="W27" s="672"/>
      <c r="X27" s="297"/>
      <c r="Y27" s="297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</row>
    <row r="28" spans="1:114" s="59" customFormat="1" ht="15">
      <c r="A28" s="206" t="s">
        <v>149</v>
      </c>
      <c r="B28" s="207" t="s">
        <v>477</v>
      </c>
      <c r="C28" s="36" t="s">
        <v>479</v>
      </c>
      <c r="D28" s="535" t="s">
        <v>738</v>
      </c>
      <c r="E28" s="164">
        <v>2</v>
      </c>
      <c r="F28" s="674">
        <f>G28+I28+J28</f>
        <v>6</v>
      </c>
      <c r="G28" s="152">
        <f>L28+T28+W28</f>
        <v>0</v>
      </c>
      <c r="H28" s="137">
        <f>N28+U28</f>
        <v>1</v>
      </c>
      <c r="I28" s="526">
        <f>K28+O28+Q28+S28</f>
        <v>6</v>
      </c>
      <c r="J28" s="153">
        <f>M28+R28+V28+P28</f>
        <v>0</v>
      </c>
      <c r="K28" s="629">
        <v>6</v>
      </c>
      <c r="L28" s="300"/>
      <c r="M28" s="611"/>
      <c r="N28" s="608">
        <v>1</v>
      </c>
      <c r="O28" s="968"/>
      <c r="P28" s="1112"/>
      <c r="Q28" s="1110"/>
      <c r="R28" s="1282"/>
      <c r="S28" s="1290"/>
      <c r="T28" s="653"/>
      <c r="U28" s="1277"/>
      <c r="V28" s="296"/>
      <c r="W28" s="672"/>
      <c r="X28" s="297"/>
      <c r="Y28" s="297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</row>
    <row r="29" spans="1:114" s="59" customFormat="1" ht="15">
      <c r="A29" s="204"/>
      <c r="B29" s="191"/>
      <c r="C29" s="43"/>
      <c r="D29" s="536"/>
      <c r="E29" s="163"/>
      <c r="F29" s="146"/>
      <c r="G29" s="150"/>
      <c r="H29" s="226"/>
      <c r="I29" s="230"/>
      <c r="J29" s="151"/>
      <c r="K29" s="627"/>
      <c r="L29" s="298"/>
      <c r="M29" s="612"/>
      <c r="N29" s="607"/>
      <c r="O29" s="967"/>
      <c r="P29" s="612"/>
      <c r="Q29" s="1109"/>
      <c r="R29" s="612"/>
      <c r="S29" s="810"/>
      <c r="T29" s="1275"/>
      <c r="U29" s="607"/>
      <c r="V29" s="299"/>
      <c r="W29" s="510"/>
      <c r="X29" s="297"/>
      <c r="Y29" s="297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</row>
    <row r="30" spans="1:25" ht="15">
      <c r="A30" s="205" t="s">
        <v>90</v>
      </c>
      <c r="B30" s="195" t="s">
        <v>646</v>
      </c>
      <c r="C30" s="29" t="s">
        <v>647</v>
      </c>
      <c r="D30" s="537" t="s">
        <v>5</v>
      </c>
      <c r="E30" s="164">
        <v>1</v>
      </c>
      <c r="F30" s="674">
        <f aca="true" t="shared" si="5" ref="F30:F35">G30+I30+J30</f>
        <v>36</v>
      </c>
      <c r="G30" s="152">
        <f aca="true" t="shared" si="6" ref="G30:G35">L30+T30+W30</f>
        <v>6</v>
      </c>
      <c r="H30" s="137">
        <f aca="true" t="shared" si="7" ref="H30:H35">N30+U30</f>
        <v>12</v>
      </c>
      <c r="I30" s="526">
        <f aca="true" t="shared" si="8" ref="I30:I35">K30+O30+Q30+S30</f>
        <v>18</v>
      </c>
      <c r="J30" s="153">
        <f aca="true" t="shared" si="9" ref="J30:J35">M30+R30+V30+P30</f>
        <v>12</v>
      </c>
      <c r="K30" s="629">
        <v>8</v>
      </c>
      <c r="L30" s="617">
        <v>6</v>
      </c>
      <c r="M30" s="611">
        <v>12</v>
      </c>
      <c r="N30" s="608">
        <v>12</v>
      </c>
      <c r="O30" s="968">
        <v>10</v>
      </c>
      <c r="P30" s="1112"/>
      <c r="Q30" s="1110"/>
      <c r="R30" s="1282"/>
      <c r="S30" s="1290"/>
      <c r="T30" s="653"/>
      <c r="U30" s="1277"/>
      <c r="V30" s="296"/>
      <c r="W30" s="672"/>
      <c r="X30" s="297"/>
      <c r="Y30" s="297"/>
    </row>
    <row r="31" spans="1:114" s="59" customFormat="1" ht="15">
      <c r="A31" s="205" t="s">
        <v>90</v>
      </c>
      <c r="B31" s="195" t="s">
        <v>720</v>
      </c>
      <c r="C31" s="29" t="s">
        <v>143</v>
      </c>
      <c r="D31" s="535" t="s">
        <v>54</v>
      </c>
      <c r="E31" s="164"/>
      <c r="F31" s="674">
        <f t="shared" si="5"/>
        <v>19</v>
      </c>
      <c r="G31" s="152">
        <f t="shared" si="6"/>
        <v>10</v>
      </c>
      <c r="H31" s="137">
        <f t="shared" si="7"/>
        <v>8</v>
      </c>
      <c r="I31" s="526">
        <f t="shared" si="8"/>
        <v>1</v>
      </c>
      <c r="J31" s="153">
        <f t="shared" si="9"/>
        <v>8</v>
      </c>
      <c r="K31" s="629"/>
      <c r="L31" s="617"/>
      <c r="M31" s="611"/>
      <c r="N31" s="608"/>
      <c r="O31" s="968"/>
      <c r="P31" s="1112"/>
      <c r="Q31" s="1110"/>
      <c r="R31" s="1282">
        <v>8</v>
      </c>
      <c r="S31" s="1290">
        <v>1</v>
      </c>
      <c r="T31" s="653">
        <v>10</v>
      </c>
      <c r="U31" s="1277">
        <v>8</v>
      </c>
      <c r="V31" s="296"/>
      <c r="W31" s="672"/>
      <c r="X31" s="297"/>
      <c r="Y31" s="297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</row>
    <row r="32" spans="1:114" s="59" customFormat="1" ht="15">
      <c r="A32" s="205" t="s">
        <v>90</v>
      </c>
      <c r="B32" s="195" t="s">
        <v>482</v>
      </c>
      <c r="C32" s="29" t="s">
        <v>483</v>
      </c>
      <c r="D32" s="537" t="s">
        <v>51</v>
      </c>
      <c r="E32" s="164">
        <v>2</v>
      </c>
      <c r="F32" s="674">
        <f t="shared" si="5"/>
        <v>58</v>
      </c>
      <c r="G32" s="152">
        <f t="shared" si="6"/>
        <v>14</v>
      </c>
      <c r="H32" s="137">
        <f t="shared" si="7"/>
        <v>18</v>
      </c>
      <c r="I32" s="526">
        <f t="shared" si="8"/>
        <v>20</v>
      </c>
      <c r="J32" s="153">
        <f t="shared" si="9"/>
        <v>24</v>
      </c>
      <c r="K32" s="629">
        <v>8</v>
      </c>
      <c r="L32" s="617">
        <v>6</v>
      </c>
      <c r="M32" s="611">
        <v>12</v>
      </c>
      <c r="N32" s="608">
        <v>12</v>
      </c>
      <c r="O32" s="968"/>
      <c r="P32" s="1112"/>
      <c r="Q32" s="1110"/>
      <c r="R32" s="1282">
        <v>12</v>
      </c>
      <c r="S32" s="1290">
        <v>12</v>
      </c>
      <c r="T32" s="653">
        <v>8</v>
      </c>
      <c r="U32" s="1277">
        <v>6</v>
      </c>
      <c r="V32" s="296"/>
      <c r="W32" s="672"/>
      <c r="X32" s="297"/>
      <c r="Y32" s="297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</row>
    <row r="33" spans="1:114" s="59" customFormat="1" ht="15">
      <c r="A33" s="205" t="s">
        <v>90</v>
      </c>
      <c r="B33" s="195" t="s">
        <v>742</v>
      </c>
      <c r="C33" s="29" t="s">
        <v>743</v>
      </c>
      <c r="D33" s="535" t="s">
        <v>54</v>
      </c>
      <c r="E33" s="164"/>
      <c r="F33" s="674">
        <f t="shared" si="5"/>
        <v>4</v>
      </c>
      <c r="G33" s="152">
        <f t="shared" si="6"/>
        <v>0</v>
      </c>
      <c r="H33" s="137">
        <f t="shared" si="7"/>
        <v>0</v>
      </c>
      <c r="I33" s="526">
        <f t="shared" si="8"/>
        <v>2</v>
      </c>
      <c r="J33" s="153">
        <f t="shared" si="9"/>
        <v>2</v>
      </c>
      <c r="K33" s="629"/>
      <c r="L33" s="617"/>
      <c r="M33" s="611"/>
      <c r="N33" s="608"/>
      <c r="O33" s="968"/>
      <c r="P33" s="1112"/>
      <c r="Q33" s="1110"/>
      <c r="R33" s="1282">
        <v>2</v>
      </c>
      <c r="S33" s="1290">
        <v>2</v>
      </c>
      <c r="T33" s="653"/>
      <c r="U33" s="1277"/>
      <c r="V33" s="296"/>
      <c r="W33" s="672"/>
      <c r="X33" s="297"/>
      <c r="Y33" s="297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</row>
    <row r="34" spans="1:114" s="59" customFormat="1" ht="15">
      <c r="A34" s="205" t="s">
        <v>90</v>
      </c>
      <c r="B34" s="195" t="s">
        <v>480</v>
      </c>
      <c r="C34" s="29" t="s">
        <v>481</v>
      </c>
      <c r="D34" s="537" t="s">
        <v>51</v>
      </c>
      <c r="E34" s="164">
        <v>2</v>
      </c>
      <c r="F34" s="674">
        <f t="shared" si="5"/>
        <v>30</v>
      </c>
      <c r="G34" s="152">
        <f t="shared" si="6"/>
        <v>12</v>
      </c>
      <c r="H34" s="137">
        <f t="shared" si="7"/>
        <v>15</v>
      </c>
      <c r="I34" s="526">
        <f t="shared" si="8"/>
        <v>8</v>
      </c>
      <c r="J34" s="153">
        <f t="shared" si="9"/>
        <v>10</v>
      </c>
      <c r="K34" s="629">
        <v>4</v>
      </c>
      <c r="L34" s="617">
        <v>12</v>
      </c>
      <c r="M34" s="611">
        <v>10</v>
      </c>
      <c r="N34" s="608">
        <v>15</v>
      </c>
      <c r="O34" s="968"/>
      <c r="P34" s="1112"/>
      <c r="Q34" s="1110"/>
      <c r="R34" s="1282"/>
      <c r="S34" s="1290">
        <v>4</v>
      </c>
      <c r="T34" s="653"/>
      <c r="U34" s="1277"/>
      <c r="V34" s="296"/>
      <c r="W34" s="672"/>
      <c r="X34" s="297"/>
      <c r="Y34" s="29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</row>
    <row r="35" spans="1:25" ht="15">
      <c r="A35" s="205" t="s">
        <v>90</v>
      </c>
      <c r="B35" s="208" t="s">
        <v>490</v>
      </c>
      <c r="C35" s="102" t="s">
        <v>491</v>
      </c>
      <c r="D35" s="314" t="s">
        <v>53</v>
      </c>
      <c r="E35" s="164">
        <v>4</v>
      </c>
      <c r="F35" s="674">
        <f t="shared" si="5"/>
        <v>20</v>
      </c>
      <c r="G35" s="152">
        <f t="shared" si="6"/>
        <v>2</v>
      </c>
      <c r="H35" s="137">
        <f t="shared" si="7"/>
        <v>4</v>
      </c>
      <c r="I35" s="526">
        <f t="shared" si="8"/>
        <v>10</v>
      </c>
      <c r="J35" s="153">
        <f t="shared" si="9"/>
        <v>8</v>
      </c>
      <c r="K35" s="629">
        <v>10</v>
      </c>
      <c r="L35" s="617">
        <v>2</v>
      </c>
      <c r="M35" s="611">
        <v>8</v>
      </c>
      <c r="N35" s="608">
        <v>4</v>
      </c>
      <c r="O35" s="968"/>
      <c r="P35" s="1112"/>
      <c r="Q35" s="1110"/>
      <c r="R35" s="1282"/>
      <c r="S35" s="1290"/>
      <c r="T35" s="653"/>
      <c r="U35" s="1277"/>
      <c r="V35" s="296"/>
      <c r="W35" s="672"/>
      <c r="X35" s="297"/>
      <c r="Y35" s="297"/>
    </row>
    <row r="36" spans="1:114" s="59" customFormat="1" ht="15">
      <c r="A36" s="204"/>
      <c r="B36" s="191"/>
      <c r="C36" s="43"/>
      <c r="D36" s="536"/>
      <c r="E36" s="163"/>
      <c r="F36" s="146"/>
      <c r="G36" s="150"/>
      <c r="H36" s="226"/>
      <c r="I36" s="230"/>
      <c r="J36" s="151"/>
      <c r="K36" s="627"/>
      <c r="L36" s="298"/>
      <c r="M36" s="612"/>
      <c r="N36" s="607"/>
      <c r="O36" s="967"/>
      <c r="P36" s="612"/>
      <c r="Q36" s="1109"/>
      <c r="R36" s="612"/>
      <c r="S36" s="810"/>
      <c r="T36" s="1275"/>
      <c r="U36" s="607"/>
      <c r="V36" s="299"/>
      <c r="W36" s="510"/>
      <c r="X36" s="297"/>
      <c r="Y36" s="297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</row>
    <row r="37" spans="1:25" ht="15">
      <c r="A37" s="206" t="s">
        <v>89</v>
      </c>
      <c r="B37" s="207"/>
      <c r="C37" s="36"/>
      <c r="D37" s="535"/>
      <c r="E37" s="164"/>
      <c r="F37" s="674">
        <f>G37+I37+J37</f>
        <v>0</v>
      </c>
      <c r="G37" s="152">
        <f>L37+T37+W37</f>
        <v>0</v>
      </c>
      <c r="H37" s="137">
        <f>N37+U37</f>
        <v>0</v>
      </c>
      <c r="I37" s="526">
        <f>K37+O37+Q37+S37</f>
        <v>0</v>
      </c>
      <c r="J37" s="153">
        <f>M37+R37+V37+P37</f>
        <v>0</v>
      </c>
      <c r="K37" s="629"/>
      <c r="L37" s="300"/>
      <c r="M37" s="611"/>
      <c r="N37" s="608"/>
      <c r="O37" s="968"/>
      <c r="P37" s="1112"/>
      <c r="Q37" s="1110"/>
      <c r="R37" s="1282"/>
      <c r="S37" s="1290"/>
      <c r="T37" s="653"/>
      <c r="U37" s="1277"/>
      <c r="V37" s="296"/>
      <c r="W37" s="672"/>
      <c r="X37" s="297"/>
      <c r="Y37" s="297"/>
    </row>
    <row r="38" spans="1:114" s="59" customFormat="1" ht="15">
      <c r="A38" s="204"/>
      <c r="B38" s="191"/>
      <c r="C38" s="43"/>
      <c r="D38" s="536"/>
      <c r="E38" s="163"/>
      <c r="F38" s="146"/>
      <c r="G38" s="150"/>
      <c r="H38" s="226"/>
      <c r="I38" s="230"/>
      <c r="J38" s="151"/>
      <c r="K38" s="627"/>
      <c r="L38" s="298"/>
      <c r="M38" s="612"/>
      <c r="N38" s="607"/>
      <c r="O38" s="967"/>
      <c r="P38" s="612"/>
      <c r="Q38" s="1109"/>
      <c r="R38" s="612"/>
      <c r="S38" s="810"/>
      <c r="T38" s="1275"/>
      <c r="U38" s="607"/>
      <c r="V38" s="299"/>
      <c r="W38" s="510"/>
      <c r="X38" s="297"/>
      <c r="Y38" s="297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</row>
    <row r="39" spans="1:114" s="59" customFormat="1" ht="15.75" thickBot="1">
      <c r="A39" s="512" t="s">
        <v>93</v>
      </c>
      <c r="B39" s="513"/>
      <c r="C39" s="196"/>
      <c r="D39" s="538"/>
      <c r="E39" s="165"/>
      <c r="F39" s="675">
        <f>G39+I39+J39</f>
        <v>0</v>
      </c>
      <c r="G39" s="396">
        <f>L39+T39+W39</f>
        <v>0</v>
      </c>
      <c r="H39" s="187">
        <f>N39+U39</f>
        <v>0</v>
      </c>
      <c r="I39" s="527">
        <f>K39+O39+Q39+S39</f>
        <v>0</v>
      </c>
      <c r="J39" s="154">
        <f>M39+R39+V39+P39</f>
        <v>0</v>
      </c>
      <c r="K39" s="630"/>
      <c r="L39" s="514"/>
      <c r="M39" s="613"/>
      <c r="N39" s="609"/>
      <c r="O39" s="969"/>
      <c r="P39" s="1113"/>
      <c r="Q39" s="1111"/>
      <c r="R39" s="1283"/>
      <c r="S39" s="1291"/>
      <c r="T39" s="1279"/>
      <c r="U39" s="1278"/>
      <c r="V39" s="515"/>
      <c r="W39" s="673"/>
      <c r="X39" s="297"/>
      <c r="Y39" s="297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</row>
    <row r="40" spans="7:114" ht="15">
      <c r="G40" s="14"/>
      <c r="H40" s="14"/>
      <c r="I40" s="15"/>
      <c r="J40" s="302"/>
      <c r="K40" s="624"/>
      <c r="L40" s="302"/>
      <c r="M40" s="614"/>
      <c r="N40" s="58"/>
      <c r="O40" s="626"/>
      <c r="Q40" s="305"/>
      <c r="R40" s="271"/>
      <c r="U40" s="583"/>
      <c r="V40" s="304"/>
      <c r="W40" s="297"/>
      <c r="X40" s="297"/>
      <c r="DJ40" s="1"/>
    </row>
    <row r="41" spans="1:114" ht="15">
      <c r="A41" s="41" t="s">
        <v>100</v>
      </c>
      <c r="F41" s="245"/>
      <c r="G41" s="245"/>
      <c r="H41" s="245"/>
      <c r="I41" s="15"/>
      <c r="J41" s="302"/>
      <c r="K41" s="624"/>
      <c r="L41" s="302"/>
      <c r="M41" s="614"/>
      <c r="N41" s="58"/>
      <c r="O41" s="626"/>
      <c r="Q41" s="305"/>
      <c r="R41" s="271"/>
      <c r="U41" s="583"/>
      <c r="V41" s="304"/>
      <c r="W41" s="297"/>
      <c r="X41" s="297"/>
      <c r="DJ41" s="1"/>
    </row>
    <row r="42" spans="1:113" s="59" customFormat="1" ht="15">
      <c r="A42" s="41"/>
      <c r="F42" s="9"/>
      <c r="G42" s="14"/>
      <c r="H42" s="14"/>
      <c r="I42" s="15"/>
      <c r="J42" s="302"/>
      <c r="K42" s="624"/>
      <c r="L42" s="302"/>
      <c r="M42" s="614"/>
      <c r="N42" s="58"/>
      <c r="O42" s="626"/>
      <c r="P42" s="60"/>
      <c r="Q42" s="305"/>
      <c r="R42" s="271"/>
      <c r="S42" s="590"/>
      <c r="T42" s="58"/>
      <c r="U42" s="583"/>
      <c r="V42" s="304"/>
      <c r="W42" s="297"/>
      <c r="X42" s="297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</row>
    <row r="43" spans="1:114" ht="15">
      <c r="A43" s="121" t="s">
        <v>138</v>
      </c>
      <c r="B43" s="51"/>
      <c r="C43" s="51"/>
      <c r="D43" s="51"/>
      <c r="E43" s="51"/>
      <c r="F43" s="122"/>
      <c r="G43" s="123"/>
      <c r="H43" s="123"/>
      <c r="I43" s="124"/>
      <c r="J43" s="306"/>
      <c r="K43" s="631"/>
      <c r="L43" s="302"/>
      <c r="M43" s="614"/>
      <c r="N43" s="58"/>
      <c r="O43" s="626"/>
      <c r="Q43" s="305"/>
      <c r="R43" s="271"/>
      <c r="U43" s="583"/>
      <c r="V43" s="304"/>
      <c r="W43" s="297"/>
      <c r="X43" s="297"/>
      <c r="DJ43" s="1"/>
    </row>
    <row r="44" spans="1:114" ht="15">
      <c r="A44" s="52" t="s">
        <v>136</v>
      </c>
      <c r="B44" s="45"/>
      <c r="C44" s="53"/>
      <c r="D44" s="45"/>
      <c r="E44" s="125"/>
      <c r="F44" s="52"/>
      <c r="G44" s="126"/>
      <c r="H44" s="126"/>
      <c r="I44" s="127"/>
      <c r="J44" s="308"/>
      <c r="K44" s="632"/>
      <c r="L44" s="309"/>
      <c r="M44" s="615"/>
      <c r="N44" s="610"/>
      <c r="O44" s="626"/>
      <c r="Q44" s="305"/>
      <c r="R44" s="271"/>
      <c r="U44" s="583"/>
      <c r="V44" s="304"/>
      <c r="W44" s="297"/>
      <c r="X44" s="297"/>
      <c r="DJ44" s="1"/>
    </row>
    <row r="45" spans="9:114" ht="15">
      <c r="I45" s="7"/>
      <c r="J45" s="302"/>
      <c r="K45" s="624"/>
      <c r="L45" s="302"/>
      <c r="M45" s="614"/>
      <c r="N45" s="58"/>
      <c r="Q45" s="305"/>
      <c r="R45" s="271"/>
      <c r="U45" s="583"/>
      <c r="V45" s="304"/>
      <c r="W45" s="297"/>
      <c r="X45" s="297"/>
      <c r="DJ45" s="1"/>
    </row>
    <row r="46" spans="1:25" s="59" customFormat="1" ht="15">
      <c r="A46" s="135"/>
      <c r="B46" s="18"/>
      <c r="C46" s="58"/>
      <c r="E46" s="9"/>
      <c r="F46" s="37"/>
      <c r="G46" s="17"/>
      <c r="H46" s="17"/>
      <c r="I46" s="17"/>
      <c r="J46" s="310"/>
      <c r="K46" s="633"/>
      <c r="L46" s="305"/>
      <c r="M46" s="435"/>
      <c r="N46" s="268"/>
      <c r="O46" s="590"/>
      <c r="P46" s="131"/>
      <c r="Q46" s="304"/>
      <c r="R46" s="271"/>
      <c r="S46" s="966"/>
      <c r="T46" s="272"/>
      <c r="U46" s="415"/>
      <c r="V46" s="304"/>
      <c r="W46" s="307"/>
      <c r="X46" s="307"/>
      <c r="Y46" s="7"/>
    </row>
    <row r="47" spans="1:25" s="59" customFormat="1" ht="6" customHeight="1">
      <c r="A47" s="18"/>
      <c r="B47" s="18"/>
      <c r="C47" s="58"/>
      <c r="E47" s="9"/>
      <c r="F47" s="37"/>
      <c r="G47" s="17"/>
      <c r="H47" s="17"/>
      <c r="I47" s="17"/>
      <c r="J47" s="310"/>
      <c r="K47" s="633"/>
      <c r="L47" s="305"/>
      <c r="M47" s="435"/>
      <c r="N47" s="268"/>
      <c r="O47" s="590"/>
      <c r="P47" s="131"/>
      <c r="Q47" s="304"/>
      <c r="R47" s="271"/>
      <c r="S47" s="966"/>
      <c r="T47" s="272"/>
      <c r="U47" s="415"/>
      <c r="V47" s="304"/>
      <c r="W47" s="307"/>
      <c r="X47" s="307"/>
      <c r="Y47" s="7"/>
    </row>
    <row r="48" spans="1:25" s="59" customFormat="1" ht="15">
      <c r="A48" s="134"/>
      <c r="B48" s="18"/>
      <c r="C48" s="58"/>
      <c r="E48" s="9"/>
      <c r="F48" s="37"/>
      <c r="G48" s="17"/>
      <c r="H48" s="17"/>
      <c r="I48" s="17"/>
      <c r="J48" s="310"/>
      <c r="K48" s="633"/>
      <c r="L48" s="305"/>
      <c r="M48" s="435"/>
      <c r="N48" s="268"/>
      <c r="O48" s="590"/>
      <c r="P48" s="131"/>
      <c r="Q48" s="304"/>
      <c r="R48" s="271"/>
      <c r="S48" s="966"/>
      <c r="T48" s="272"/>
      <c r="U48" s="415"/>
      <c r="V48" s="304"/>
      <c r="W48" s="307"/>
      <c r="X48" s="307"/>
      <c r="Y48" s="7"/>
    </row>
    <row r="49" spans="1:25" s="59" customFormat="1" ht="15">
      <c r="A49" s="18"/>
      <c r="B49" s="18"/>
      <c r="C49" s="58"/>
      <c r="E49" s="9"/>
      <c r="F49" s="37"/>
      <c r="G49" s="17"/>
      <c r="H49" s="17"/>
      <c r="I49" s="17"/>
      <c r="J49" s="310"/>
      <c r="K49" s="633"/>
      <c r="L49" s="305"/>
      <c r="M49" s="435"/>
      <c r="N49" s="268"/>
      <c r="O49" s="590"/>
      <c r="P49" s="131"/>
      <c r="Q49" s="304"/>
      <c r="R49" s="271"/>
      <c r="S49" s="966"/>
      <c r="T49" s="272"/>
      <c r="U49" s="415"/>
      <c r="V49" s="304"/>
      <c r="W49" s="307"/>
      <c r="X49" s="307"/>
      <c r="Y49" s="7"/>
    </row>
    <row r="50" spans="1:25" s="59" customFormat="1" ht="15">
      <c r="A50" s="18"/>
      <c r="B50" s="18"/>
      <c r="C50" s="58"/>
      <c r="E50" s="9"/>
      <c r="F50" s="37"/>
      <c r="G50" s="17"/>
      <c r="H50" s="17"/>
      <c r="I50" s="17"/>
      <c r="J50" s="310"/>
      <c r="K50" s="633"/>
      <c r="L50" s="305"/>
      <c r="M50" s="435"/>
      <c r="N50" s="268"/>
      <c r="O50" s="590"/>
      <c r="P50" s="131"/>
      <c r="Q50" s="304"/>
      <c r="R50" s="271"/>
      <c r="S50" s="966"/>
      <c r="T50" s="272"/>
      <c r="U50" s="415"/>
      <c r="V50" s="304"/>
      <c r="W50" s="307"/>
      <c r="X50" s="307"/>
      <c r="Y50" s="7"/>
    </row>
    <row r="51" spans="1:25" s="59" customFormat="1" ht="15">
      <c r="A51" s="18"/>
      <c r="B51" s="18"/>
      <c r="C51" s="58"/>
      <c r="E51" s="9"/>
      <c r="F51" s="37"/>
      <c r="G51" s="17"/>
      <c r="H51" s="17"/>
      <c r="I51" s="17"/>
      <c r="J51" s="310"/>
      <c r="K51" s="633"/>
      <c r="L51" s="305"/>
      <c r="M51" s="435"/>
      <c r="N51" s="268"/>
      <c r="O51" s="590"/>
      <c r="P51" s="131"/>
      <c r="Q51" s="304"/>
      <c r="R51" s="271"/>
      <c r="S51" s="966"/>
      <c r="T51" s="272"/>
      <c r="U51" s="415"/>
      <c r="V51" s="304"/>
      <c r="W51" s="307"/>
      <c r="X51" s="307"/>
      <c r="Y51" s="7"/>
    </row>
    <row r="52" spans="1:25" s="59" customFormat="1" ht="15">
      <c r="A52" s="18"/>
      <c r="B52" s="18"/>
      <c r="C52" s="58"/>
      <c r="E52" s="9"/>
      <c r="F52" s="37"/>
      <c r="G52" s="17"/>
      <c r="H52" s="17"/>
      <c r="I52" s="17"/>
      <c r="J52" s="312"/>
      <c r="K52" s="589"/>
      <c r="L52" s="313"/>
      <c r="M52" s="583"/>
      <c r="N52" s="268"/>
      <c r="O52" s="590"/>
      <c r="P52" s="131"/>
      <c r="Q52" s="304"/>
      <c r="R52" s="271"/>
      <c r="S52" s="966"/>
      <c r="T52" s="272"/>
      <c r="U52" s="415"/>
      <c r="V52" s="304"/>
      <c r="W52" s="307"/>
      <c r="X52" s="307"/>
      <c r="Y52" s="7"/>
    </row>
    <row r="53" spans="4:114" ht="15">
      <c r="D53" s="11"/>
      <c r="G53" s="1"/>
      <c r="H53" s="59"/>
      <c r="I53" s="7"/>
      <c r="J53" s="305"/>
      <c r="K53" s="633"/>
      <c r="L53" s="305"/>
      <c r="M53" s="435"/>
      <c r="N53" s="58"/>
      <c r="Q53" s="311"/>
      <c r="R53" s="271"/>
      <c r="V53" s="304"/>
      <c r="W53" s="297"/>
      <c r="X53" s="297"/>
      <c r="DJ53" s="1"/>
    </row>
    <row r="54" spans="9:114" ht="15">
      <c r="I54" s="7"/>
      <c r="J54" s="305"/>
      <c r="K54" s="633"/>
      <c r="L54" s="305"/>
      <c r="M54" s="435"/>
      <c r="N54" s="58"/>
      <c r="Q54" s="311"/>
      <c r="R54" s="271"/>
      <c r="V54" s="304"/>
      <c r="W54" s="297"/>
      <c r="X54" s="297"/>
      <c r="DJ54" s="1"/>
    </row>
    <row r="55" spans="9:114" ht="15">
      <c r="I55" s="7"/>
      <c r="J55" s="305"/>
      <c r="K55" s="633"/>
      <c r="L55" s="305"/>
      <c r="M55" s="435"/>
      <c r="N55" s="58"/>
      <c r="Q55" s="311"/>
      <c r="R55" s="271"/>
      <c r="V55" s="304"/>
      <c r="W55" s="297"/>
      <c r="X55" s="297"/>
      <c r="DJ55" s="1"/>
    </row>
    <row r="56" spans="9:114" ht="15">
      <c r="I56" s="7"/>
      <c r="J56" s="305"/>
      <c r="K56" s="633"/>
      <c r="L56" s="305"/>
      <c r="M56" s="435"/>
      <c r="N56" s="58"/>
      <c r="Q56" s="311"/>
      <c r="R56" s="271"/>
      <c r="V56" s="304"/>
      <c r="W56" s="297"/>
      <c r="X56" s="297"/>
      <c r="DJ56" s="1"/>
    </row>
    <row r="57" spans="11:25" ht="15">
      <c r="K57" s="624"/>
      <c r="L57" s="302"/>
      <c r="M57" s="616"/>
      <c r="N57" s="138"/>
      <c r="Q57" s="422"/>
      <c r="V57" s="303"/>
      <c r="W57" s="511"/>
      <c r="X57" s="297"/>
      <c r="Y57" s="297"/>
    </row>
    <row r="58" spans="11:25" ht="15">
      <c r="K58" s="624"/>
      <c r="L58" s="302"/>
      <c r="M58" s="616"/>
      <c r="N58" s="138"/>
      <c r="Q58" s="422"/>
      <c r="V58" s="303"/>
      <c r="W58" s="511"/>
      <c r="X58" s="297"/>
      <c r="Y58" s="297"/>
    </row>
    <row r="59" spans="11:25" ht="15">
      <c r="K59" s="624"/>
      <c r="L59" s="302"/>
      <c r="M59" s="616"/>
      <c r="N59" s="138"/>
      <c r="Q59" s="422"/>
      <c r="V59" s="303"/>
      <c r="W59" s="511"/>
      <c r="X59" s="297"/>
      <c r="Y59" s="297"/>
    </row>
    <row r="60" spans="11:25" ht="15">
      <c r="K60" s="624"/>
      <c r="L60" s="302"/>
      <c r="M60" s="616"/>
      <c r="N60" s="138"/>
      <c r="Q60" s="422"/>
      <c r="V60" s="303"/>
      <c r="W60" s="511"/>
      <c r="X60" s="297"/>
      <c r="Y60" s="297"/>
    </row>
    <row r="61" spans="11:25" ht="15">
      <c r="K61" s="633"/>
      <c r="L61" s="305"/>
      <c r="M61" s="20"/>
      <c r="N61" s="435"/>
      <c r="Q61" s="422"/>
      <c r="V61" s="303"/>
      <c r="W61" s="511"/>
      <c r="X61" s="297"/>
      <c r="Y61" s="297"/>
    </row>
    <row r="62" spans="11:25" ht="15">
      <c r="K62" s="589"/>
      <c r="L62" s="313"/>
      <c r="M62" s="582"/>
      <c r="N62" s="583"/>
      <c r="Q62" s="422"/>
      <c r="V62" s="303"/>
      <c r="W62" s="511"/>
      <c r="X62" s="297"/>
      <c r="Y62" s="297"/>
    </row>
    <row r="63" spans="11:25" ht="15">
      <c r="K63" s="589"/>
      <c r="L63" s="313"/>
      <c r="M63" s="582"/>
      <c r="N63" s="583"/>
      <c r="Q63" s="422"/>
      <c r="V63" s="303"/>
      <c r="W63" s="511"/>
      <c r="X63" s="297"/>
      <c r="Y63" s="297"/>
    </row>
    <row r="64" spans="11:25" ht="15">
      <c r="K64" s="589"/>
      <c r="L64" s="313"/>
      <c r="M64" s="582"/>
      <c r="N64" s="583"/>
      <c r="Q64" s="422"/>
      <c r="V64" s="303"/>
      <c r="W64" s="511"/>
      <c r="X64" s="297"/>
      <c r="Y64" s="297"/>
    </row>
    <row r="65" spans="11:25" ht="15">
      <c r="K65" s="589"/>
      <c r="L65" s="313"/>
      <c r="M65" s="582"/>
      <c r="N65" s="583"/>
      <c r="Q65" s="422"/>
      <c r="V65" s="303"/>
      <c r="W65" s="511"/>
      <c r="X65" s="297"/>
      <c r="Y65" s="297"/>
    </row>
    <row r="66" spans="11:25" ht="15">
      <c r="K66" s="589"/>
      <c r="L66" s="313"/>
      <c r="M66" s="582"/>
      <c r="N66" s="583"/>
      <c r="Q66" s="422"/>
      <c r="V66" s="303"/>
      <c r="W66" s="511"/>
      <c r="X66" s="297"/>
      <c r="Y66" s="297"/>
    </row>
    <row r="67" spans="11:25" ht="15">
      <c r="K67" s="589"/>
      <c r="L67" s="313"/>
      <c r="M67" s="582"/>
      <c r="N67" s="583"/>
      <c r="Q67" s="422"/>
      <c r="V67" s="303"/>
      <c r="W67" s="511"/>
      <c r="X67" s="297"/>
      <c r="Y67" s="297"/>
    </row>
    <row r="68" spans="11:25" ht="15">
      <c r="K68" s="589"/>
      <c r="L68" s="313"/>
      <c r="M68" s="582"/>
      <c r="N68" s="583"/>
      <c r="Q68" s="422"/>
      <c r="V68" s="303"/>
      <c r="W68" s="511"/>
      <c r="X68" s="297"/>
      <c r="Y68" s="297"/>
    </row>
    <row r="69" spans="11:25" ht="15">
      <c r="K69" s="589"/>
      <c r="L69" s="313"/>
      <c r="M69" s="582"/>
      <c r="N69" s="583"/>
      <c r="Q69" s="422"/>
      <c r="V69" s="303"/>
      <c r="W69" s="511"/>
      <c r="X69" s="297"/>
      <c r="Y69" s="297"/>
    </row>
    <row r="70" spans="11:25" ht="15">
      <c r="K70" s="589"/>
      <c r="L70" s="313"/>
      <c r="M70" s="582"/>
      <c r="N70" s="583"/>
      <c r="Q70" s="422"/>
      <c r="V70" s="303"/>
      <c r="W70" s="511"/>
      <c r="X70" s="297"/>
      <c r="Y70" s="297"/>
    </row>
    <row r="71" spans="11:25" ht="15">
      <c r="K71" s="589"/>
      <c r="L71" s="313"/>
      <c r="M71" s="582"/>
      <c r="N71" s="583"/>
      <c r="Q71" s="422"/>
      <c r="V71" s="303"/>
      <c r="W71" s="511"/>
      <c r="X71" s="297"/>
      <c r="Y71" s="297"/>
    </row>
    <row r="72" spans="11:14" ht="15">
      <c r="K72" s="589"/>
      <c r="L72" s="24"/>
      <c r="M72" s="582"/>
      <c r="N72" s="583"/>
    </row>
    <row r="73" spans="11:14" ht="15">
      <c r="K73" s="589"/>
      <c r="L73" s="24"/>
      <c r="M73" s="582"/>
      <c r="N73" s="583"/>
    </row>
    <row r="74" spans="11:14" ht="15">
      <c r="K74" s="589"/>
      <c r="L74" s="24"/>
      <c r="M74" s="582"/>
      <c r="N74" s="583"/>
    </row>
    <row r="75" spans="11:14" ht="15">
      <c r="K75" s="589"/>
      <c r="L75" s="24"/>
      <c r="M75" s="582"/>
      <c r="N75" s="583"/>
    </row>
    <row r="76" spans="11:14" ht="15">
      <c r="K76" s="589"/>
      <c r="L76" s="24"/>
      <c r="M76" s="582"/>
      <c r="N76" s="583"/>
    </row>
    <row r="77" spans="11:14" ht="15">
      <c r="K77" s="589"/>
      <c r="L77" s="24"/>
      <c r="M77" s="582"/>
      <c r="N77" s="583"/>
    </row>
    <row r="78" spans="11:14" ht="15">
      <c r="K78" s="589"/>
      <c r="L78" s="24"/>
      <c r="M78" s="582"/>
      <c r="N78" s="583"/>
    </row>
    <row r="79" spans="11:14" ht="15">
      <c r="K79" s="589"/>
      <c r="L79" s="24"/>
      <c r="M79" s="582"/>
      <c r="N79" s="583"/>
    </row>
    <row r="80" spans="11:14" ht="15">
      <c r="K80" s="589"/>
      <c r="L80" s="24"/>
      <c r="M80" s="582"/>
      <c r="N80" s="583"/>
    </row>
    <row r="81" spans="11:14" ht="15">
      <c r="K81" s="589"/>
      <c r="L81" s="24"/>
      <c r="M81" s="582"/>
      <c r="N81" s="583"/>
    </row>
    <row r="82" spans="11:14" ht="15">
      <c r="K82" s="589"/>
      <c r="L82" s="24"/>
      <c r="M82" s="582"/>
      <c r="N82" s="583"/>
    </row>
    <row r="83" spans="11:14" ht="15">
      <c r="K83" s="589"/>
      <c r="L83" s="24"/>
      <c r="M83" s="582"/>
      <c r="N83" s="583"/>
    </row>
    <row r="84" spans="11:14" ht="15">
      <c r="K84" s="589"/>
      <c r="L84" s="24"/>
      <c r="M84" s="582"/>
      <c r="N84" s="583"/>
    </row>
    <row r="85" spans="11:14" ht="15">
      <c r="K85" s="589"/>
      <c r="L85" s="24"/>
      <c r="M85" s="582"/>
      <c r="N85" s="583"/>
    </row>
    <row r="86" spans="11:14" ht="15">
      <c r="K86" s="589"/>
      <c r="L86" s="24"/>
      <c r="M86" s="582"/>
      <c r="N86" s="583"/>
    </row>
    <row r="87" spans="11:14" ht="15">
      <c r="K87" s="589"/>
      <c r="L87" s="24"/>
      <c r="M87" s="582"/>
      <c r="N87" s="583"/>
    </row>
    <row r="88" spans="11:14" ht="15">
      <c r="K88" s="589"/>
      <c r="L88" s="24"/>
      <c r="M88" s="582"/>
      <c r="N88" s="583"/>
    </row>
    <row r="89" spans="11:14" ht="15">
      <c r="K89" s="589"/>
      <c r="L89" s="24"/>
      <c r="M89" s="582"/>
      <c r="N89" s="583"/>
    </row>
    <row r="90" spans="11:14" ht="15">
      <c r="K90" s="589"/>
      <c r="L90" s="24"/>
      <c r="M90" s="582"/>
      <c r="N90" s="583"/>
    </row>
    <row r="91" spans="11:14" ht="15">
      <c r="K91" s="589"/>
      <c r="L91" s="24"/>
      <c r="M91" s="582"/>
      <c r="N91" s="583"/>
    </row>
    <row r="92" spans="11:14" ht="15">
      <c r="K92" s="589"/>
      <c r="L92" s="24"/>
      <c r="M92" s="582"/>
      <c r="N92" s="583"/>
    </row>
    <row r="93" spans="11:14" ht="15">
      <c r="K93" s="589"/>
      <c r="L93" s="24"/>
      <c r="M93" s="582"/>
      <c r="N93" s="583"/>
    </row>
    <row r="94" spans="11:14" ht="15">
      <c r="K94" s="589"/>
      <c r="L94" s="24"/>
      <c r="M94" s="582"/>
      <c r="N94" s="583"/>
    </row>
    <row r="95" spans="11:14" ht="15">
      <c r="K95" s="589"/>
      <c r="L95" s="24"/>
      <c r="M95" s="582"/>
      <c r="N95" s="583"/>
    </row>
    <row r="96" spans="11:14" ht="15">
      <c r="K96" s="589"/>
      <c r="L96" s="24"/>
      <c r="M96" s="582"/>
      <c r="N96" s="583"/>
    </row>
    <row r="97" spans="11:14" ht="15">
      <c r="K97" s="589"/>
      <c r="L97" s="24"/>
      <c r="M97" s="582"/>
      <c r="N97" s="583"/>
    </row>
    <row r="98" spans="11:14" ht="15">
      <c r="K98" s="589"/>
      <c r="L98" s="24"/>
      <c r="M98" s="582"/>
      <c r="N98" s="583"/>
    </row>
    <row r="99" spans="11:14" ht="15">
      <c r="K99" s="589"/>
      <c r="L99" s="24"/>
      <c r="M99" s="582"/>
      <c r="N99" s="583"/>
    </row>
    <row r="100" spans="11:14" ht="15">
      <c r="K100" s="589"/>
      <c r="L100" s="24"/>
      <c r="M100" s="582"/>
      <c r="N100" s="583"/>
    </row>
    <row r="101" spans="11:14" ht="15">
      <c r="K101" s="589"/>
      <c r="L101" s="24"/>
      <c r="M101" s="582"/>
      <c r="N101" s="583"/>
    </row>
    <row r="102" spans="11:14" ht="15">
      <c r="K102" s="589"/>
      <c r="L102" s="24"/>
      <c r="M102" s="582"/>
      <c r="N102" s="583"/>
    </row>
    <row r="103" spans="11:14" ht="15">
      <c r="K103" s="589"/>
      <c r="L103" s="24"/>
      <c r="M103" s="582"/>
      <c r="N103" s="583"/>
    </row>
    <row r="104" spans="11:14" ht="15">
      <c r="K104" s="589"/>
      <c r="L104" s="24"/>
      <c r="M104" s="582"/>
      <c r="N104" s="583"/>
    </row>
    <row r="105" spans="11:14" ht="15">
      <c r="K105" s="589"/>
      <c r="L105" s="24"/>
      <c r="M105" s="582"/>
      <c r="N105" s="583"/>
    </row>
    <row r="106" spans="11:14" ht="15">
      <c r="K106" s="589"/>
      <c r="L106" s="24"/>
      <c r="M106" s="582"/>
      <c r="N106" s="583"/>
    </row>
    <row r="107" spans="11:14" ht="15">
      <c r="K107" s="589"/>
      <c r="L107" s="24"/>
      <c r="M107" s="582"/>
      <c r="N107" s="583"/>
    </row>
    <row r="108" spans="11:14" ht="15">
      <c r="K108" s="589"/>
      <c r="L108" s="24"/>
      <c r="M108" s="582"/>
      <c r="N108" s="583"/>
    </row>
    <row r="109" spans="11:14" ht="15">
      <c r="K109" s="589"/>
      <c r="L109" s="24"/>
      <c r="M109" s="582"/>
      <c r="N109" s="583"/>
    </row>
    <row r="110" spans="11:14" ht="15">
      <c r="K110" s="589"/>
      <c r="L110" s="24"/>
      <c r="M110" s="582"/>
      <c r="N110" s="583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4.28125" style="521" customWidth="1"/>
    <col min="2" max="2" width="9.28125" style="57" customWidth="1"/>
    <col min="3" max="3" width="16.7109375" style="57" customWidth="1"/>
    <col min="4" max="4" width="15.140625" style="57" customWidth="1"/>
    <col min="5" max="5" width="25.421875" style="57" customWidth="1"/>
    <col min="6" max="6" width="5.7109375" style="57" customWidth="1"/>
    <col min="7" max="7" width="6.00390625" style="9" customWidth="1"/>
    <col min="8" max="8" width="4.28125" style="11" customWidth="1"/>
    <col min="9" max="9" width="4.28125" style="7" customWidth="1"/>
    <col min="10" max="10" width="4.28125" style="56" customWidth="1"/>
    <col min="11" max="12" width="4.28125" style="7" customWidth="1"/>
    <col min="13" max="13" width="4.28125" style="63" customWidth="1"/>
    <col min="14" max="14" width="4.28125" style="59" customWidth="1"/>
    <col min="15" max="16384" width="9.140625" style="57" customWidth="1"/>
  </cols>
  <sheetData>
    <row r="1" spans="1:14" ht="154.5" customHeight="1" thickBot="1">
      <c r="A1" s="1132" t="s">
        <v>260</v>
      </c>
      <c r="B1" s="1142"/>
      <c r="C1" s="1143" t="s">
        <v>264</v>
      </c>
      <c r="D1" s="1144"/>
      <c r="E1" s="1145" t="s">
        <v>1</v>
      </c>
      <c r="F1" s="1146" t="s">
        <v>2</v>
      </c>
      <c r="G1" s="542" t="s">
        <v>265</v>
      </c>
      <c r="H1" s="1044" t="s">
        <v>500</v>
      </c>
      <c r="I1" s="1147" t="s">
        <v>147</v>
      </c>
      <c r="J1" s="1147" t="s">
        <v>119</v>
      </c>
      <c r="K1" s="1043" t="s">
        <v>250</v>
      </c>
      <c r="L1" s="1147" t="s">
        <v>117</v>
      </c>
      <c r="M1" s="231" t="s">
        <v>698</v>
      </c>
      <c r="N1" s="1045" t="s">
        <v>117</v>
      </c>
    </row>
    <row r="2" spans="1:14" ht="15.75" thickBot="1">
      <c r="A2" s="1133"/>
      <c r="B2" s="1134"/>
      <c r="C2" s="1135"/>
      <c r="D2" s="1135"/>
      <c r="E2" s="1136"/>
      <c r="F2" s="1137"/>
      <c r="G2" s="1138"/>
      <c r="H2" s="1139"/>
      <c r="I2" s="1140"/>
      <c r="J2" s="896"/>
      <c r="K2" s="1141"/>
      <c r="L2" s="1140"/>
      <c r="M2" s="896"/>
      <c r="N2" s="1042"/>
    </row>
    <row r="3" spans="1:14" s="56" customFormat="1" ht="15">
      <c r="A3" s="1128"/>
      <c r="B3" s="1125" t="s">
        <v>95</v>
      </c>
      <c r="C3" s="29" t="s">
        <v>502</v>
      </c>
      <c r="D3" s="29" t="s">
        <v>501</v>
      </c>
      <c r="E3" s="537" t="s">
        <v>51</v>
      </c>
      <c r="F3" s="1124">
        <v>1</v>
      </c>
      <c r="G3" s="856">
        <f>SUM(I3:N3)</f>
        <v>6</v>
      </c>
      <c r="H3" s="1121">
        <v>15</v>
      </c>
      <c r="I3" s="69">
        <v>6</v>
      </c>
      <c r="J3" s="410"/>
      <c r="K3" s="1115"/>
      <c r="L3" s="69"/>
      <c r="M3" s="346"/>
      <c r="N3" s="1117"/>
    </row>
    <row r="4" spans="1:14" s="56" customFormat="1" ht="15">
      <c r="A4" s="1129"/>
      <c r="B4" s="1125" t="s">
        <v>95</v>
      </c>
      <c r="C4" s="29" t="s">
        <v>508</v>
      </c>
      <c r="D4" s="29" t="s">
        <v>507</v>
      </c>
      <c r="E4" s="537" t="s">
        <v>51</v>
      </c>
      <c r="F4" s="197">
        <v>2</v>
      </c>
      <c r="G4" s="674">
        <f>SUM(I4:N4)</f>
        <v>2</v>
      </c>
      <c r="H4" s="1121"/>
      <c r="I4" s="69">
        <v>2</v>
      </c>
      <c r="J4" s="67"/>
      <c r="K4" s="1115"/>
      <c r="L4" s="69"/>
      <c r="M4" s="294"/>
      <c r="N4" s="1117"/>
    </row>
    <row r="5" spans="1:14" s="56" customFormat="1" ht="15">
      <c r="A5" s="1130"/>
      <c r="B5" s="1126"/>
      <c r="C5" s="43"/>
      <c r="D5" s="43"/>
      <c r="E5" s="536"/>
      <c r="F5" s="163"/>
      <c r="G5" s="1123"/>
      <c r="H5" s="1047"/>
      <c r="I5" s="4"/>
      <c r="J5" s="240"/>
      <c r="K5" s="1114"/>
      <c r="L5" s="4"/>
      <c r="M5" s="298"/>
      <c r="N5" s="1118"/>
    </row>
    <row r="6" spans="1:14" s="56" customFormat="1" ht="15">
      <c r="A6" s="1129"/>
      <c r="B6" s="1125" t="s">
        <v>96</v>
      </c>
      <c r="C6" s="29" t="s">
        <v>503</v>
      </c>
      <c r="D6" s="29" t="s">
        <v>504</v>
      </c>
      <c r="E6" s="537" t="s">
        <v>51</v>
      </c>
      <c r="F6" s="197">
        <v>1</v>
      </c>
      <c r="G6" s="674">
        <f aca="true" t="shared" si="0" ref="G6:G11">SUM(I6:N6)</f>
        <v>20</v>
      </c>
      <c r="H6" s="1121"/>
      <c r="I6" s="69">
        <v>20</v>
      </c>
      <c r="J6" s="509"/>
      <c r="K6" s="1115"/>
      <c r="L6" s="69"/>
      <c r="M6" s="296"/>
      <c r="N6" s="1117"/>
    </row>
    <row r="7" spans="1:14" s="56" customFormat="1" ht="15">
      <c r="A7" s="1129" t="s">
        <v>526</v>
      </c>
      <c r="B7" s="1125" t="s">
        <v>96</v>
      </c>
      <c r="C7" s="29" t="s">
        <v>533</v>
      </c>
      <c r="D7" s="29" t="s">
        <v>525</v>
      </c>
      <c r="E7" s="537" t="s">
        <v>540</v>
      </c>
      <c r="F7" s="197">
        <v>2</v>
      </c>
      <c r="G7" s="674">
        <f t="shared" si="0"/>
        <v>15</v>
      </c>
      <c r="H7" s="1121"/>
      <c r="I7" s="69">
        <v>15</v>
      </c>
      <c r="J7" s="509"/>
      <c r="K7" s="1115"/>
      <c r="L7" s="69"/>
      <c r="M7" s="296"/>
      <c r="N7" s="1117"/>
    </row>
    <row r="8" spans="1:14" s="56" customFormat="1" ht="15">
      <c r="A8" s="1129"/>
      <c r="B8" s="1125" t="s">
        <v>96</v>
      </c>
      <c r="C8" s="29" t="s">
        <v>505</v>
      </c>
      <c r="D8" s="29" t="s">
        <v>506</v>
      </c>
      <c r="E8" s="537" t="s">
        <v>16</v>
      </c>
      <c r="F8" s="197">
        <v>3</v>
      </c>
      <c r="G8" s="674">
        <f t="shared" si="0"/>
        <v>12</v>
      </c>
      <c r="H8" s="1121"/>
      <c r="I8" s="69">
        <v>12</v>
      </c>
      <c r="J8" s="509"/>
      <c r="K8" s="1115"/>
      <c r="L8" s="69"/>
      <c r="M8" s="296"/>
      <c r="N8" s="1117"/>
    </row>
    <row r="9" spans="1:14" s="56" customFormat="1" ht="15">
      <c r="A9" s="1129" t="s">
        <v>262</v>
      </c>
      <c r="B9" s="1125" t="s">
        <v>96</v>
      </c>
      <c r="C9" s="29" t="s">
        <v>408</v>
      </c>
      <c r="D9" s="29" t="s">
        <v>57</v>
      </c>
      <c r="E9" s="537" t="s">
        <v>16</v>
      </c>
      <c r="F9" s="197">
        <v>4</v>
      </c>
      <c r="G9" s="674">
        <f t="shared" si="0"/>
        <v>10</v>
      </c>
      <c r="H9" s="1121"/>
      <c r="I9" s="69">
        <v>10</v>
      </c>
      <c r="J9" s="509"/>
      <c r="K9" s="1115"/>
      <c r="L9" s="69"/>
      <c r="M9" s="296"/>
      <c r="N9" s="1117"/>
    </row>
    <row r="10" spans="1:14" s="56" customFormat="1" ht="15">
      <c r="A10" s="1129" t="s">
        <v>261</v>
      </c>
      <c r="B10" s="1125" t="s">
        <v>96</v>
      </c>
      <c r="C10" s="29" t="s">
        <v>406</v>
      </c>
      <c r="D10" s="29" t="s">
        <v>92</v>
      </c>
      <c r="E10" s="537" t="s">
        <v>53</v>
      </c>
      <c r="F10" s="197">
        <v>5</v>
      </c>
      <c r="G10" s="674">
        <f t="shared" si="0"/>
        <v>8</v>
      </c>
      <c r="H10" s="1121">
        <v>20</v>
      </c>
      <c r="I10" s="69">
        <v>8</v>
      </c>
      <c r="J10" s="509"/>
      <c r="K10" s="1115"/>
      <c r="L10" s="69"/>
      <c r="M10" s="296"/>
      <c r="N10" s="1117"/>
    </row>
    <row r="11" spans="1:14" s="56" customFormat="1" ht="15.75" thickBot="1">
      <c r="A11" s="1131" t="s">
        <v>263</v>
      </c>
      <c r="B11" s="1127" t="s">
        <v>96</v>
      </c>
      <c r="C11" s="196" t="s">
        <v>407</v>
      </c>
      <c r="D11" s="196" t="s">
        <v>162</v>
      </c>
      <c r="E11" s="538" t="s">
        <v>5</v>
      </c>
      <c r="F11" s="697">
        <v>6</v>
      </c>
      <c r="G11" s="675">
        <f t="shared" si="0"/>
        <v>4</v>
      </c>
      <c r="H11" s="1122">
        <v>12</v>
      </c>
      <c r="I11" s="688">
        <v>4</v>
      </c>
      <c r="J11" s="518"/>
      <c r="K11" s="1119"/>
      <c r="L11" s="688"/>
      <c r="M11" s="515"/>
      <c r="N11" s="1120"/>
    </row>
    <row r="12" spans="1:15" s="56" customFormat="1" ht="15">
      <c r="A12" s="520"/>
      <c r="F12" s="99"/>
      <c r="G12" s="6"/>
      <c r="H12" s="63"/>
      <c r="I12" s="64"/>
      <c r="J12" s="297"/>
      <c r="K12" s="64"/>
      <c r="L12" s="64"/>
      <c r="M12" s="304"/>
      <c r="N12" s="304"/>
      <c r="O12" s="57"/>
    </row>
    <row r="13" spans="2:14" ht="15">
      <c r="B13" s="41" t="s">
        <v>9</v>
      </c>
      <c r="F13" s="56"/>
      <c r="G13" s="6"/>
      <c r="H13" s="21"/>
      <c r="I13" s="19"/>
      <c r="J13" s="297"/>
      <c r="K13" s="19"/>
      <c r="L13" s="19"/>
      <c r="M13" s="304"/>
      <c r="N13" s="304"/>
    </row>
    <row r="14" spans="3:14" ht="15">
      <c r="C14" s="42"/>
      <c r="G14" s="99"/>
      <c r="H14" s="21"/>
      <c r="I14" s="19"/>
      <c r="J14" s="297"/>
      <c r="K14" s="19"/>
      <c r="L14" s="19"/>
      <c r="M14" s="304"/>
      <c r="N14" s="304"/>
    </row>
    <row r="15" spans="2:14" ht="15">
      <c r="B15" s="52" t="s">
        <v>136</v>
      </c>
      <c r="C15" s="53"/>
      <c r="D15" s="45"/>
      <c r="G15" s="99"/>
      <c r="H15" s="21"/>
      <c r="I15" s="19"/>
      <c r="J15" s="307"/>
      <c r="K15" s="19"/>
      <c r="L15" s="19"/>
      <c r="M15" s="304"/>
      <c r="N15" s="304"/>
    </row>
    <row r="16" spans="2:14" ht="15">
      <c r="B16" s="49" t="s">
        <v>139</v>
      </c>
      <c r="C16" s="50"/>
      <c r="D16" s="51"/>
      <c r="F16" s="9"/>
      <c r="G16" s="99"/>
      <c r="H16" s="21"/>
      <c r="I16" s="19"/>
      <c r="J16" s="307"/>
      <c r="K16" s="19"/>
      <c r="L16" s="19"/>
      <c r="M16" s="304"/>
      <c r="N16" s="304"/>
    </row>
    <row r="17" spans="5:14" ht="15">
      <c r="E17" s="11"/>
      <c r="F17" s="9"/>
      <c r="G17" s="13"/>
      <c r="H17" s="63"/>
      <c r="I17" s="64"/>
      <c r="J17" s="307"/>
      <c r="K17" s="64"/>
      <c r="L17" s="64"/>
      <c r="M17" s="304"/>
      <c r="N17" s="304"/>
    </row>
    <row r="18" spans="7:14" ht="15">
      <c r="G18" s="62"/>
      <c r="H18" s="63"/>
      <c r="I18" s="64"/>
      <c r="J18" s="307"/>
      <c r="K18" s="64"/>
      <c r="L18" s="64"/>
      <c r="M18" s="304"/>
      <c r="N18" s="304"/>
    </row>
    <row r="19" spans="7:14" ht="15">
      <c r="G19" s="62"/>
      <c r="H19" s="63"/>
      <c r="I19" s="64"/>
      <c r="J19" s="307"/>
      <c r="K19" s="64"/>
      <c r="L19" s="64"/>
      <c r="M19" s="304"/>
      <c r="N19" s="304"/>
    </row>
    <row r="20" spans="7:14" ht="15">
      <c r="G20" s="62"/>
      <c r="H20" s="63"/>
      <c r="I20" s="64"/>
      <c r="J20" s="307"/>
      <c r="K20" s="64"/>
      <c r="L20" s="64"/>
      <c r="M20" s="304"/>
      <c r="N20" s="304"/>
    </row>
    <row r="21" spans="7:14" ht="15">
      <c r="G21" s="62"/>
      <c r="H21" s="63"/>
      <c r="I21" s="64"/>
      <c r="J21" s="307"/>
      <c r="K21" s="64"/>
      <c r="L21" s="64"/>
      <c r="M21" s="304"/>
      <c r="N21" s="304"/>
    </row>
    <row r="22" spans="7:14" ht="15">
      <c r="G22" s="62"/>
      <c r="H22" s="63"/>
      <c r="I22" s="64"/>
      <c r="J22" s="297"/>
      <c r="K22" s="64"/>
      <c r="L22" s="64"/>
      <c r="M22" s="304"/>
      <c r="N22" s="304"/>
    </row>
    <row r="23" spans="10:14" ht="15">
      <c r="J23" s="297"/>
      <c r="M23" s="304"/>
      <c r="N23" s="304"/>
    </row>
    <row r="24" spans="10:14" ht="15">
      <c r="J24" s="297"/>
      <c r="M24" s="304"/>
      <c r="N24" s="304"/>
    </row>
    <row r="25" spans="10:14" ht="15">
      <c r="J25" s="297"/>
      <c r="M25" s="304"/>
      <c r="N25" s="304"/>
    </row>
    <row r="26" spans="10:14" ht="15">
      <c r="J26" s="297"/>
      <c r="M26" s="311"/>
      <c r="N26" s="303"/>
    </row>
    <row r="27" spans="10:14" ht="15">
      <c r="J27" s="297"/>
      <c r="M27" s="311"/>
      <c r="N27" s="303"/>
    </row>
    <row r="28" spans="10:14" ht="15">
      <c r="J28" s="297"/>
      <c r="M28" s="311"/>
      <c r="N28" s="303"/>
    </row>
    <row r="29" spans="10:14" ht="15">
      <c r="J29" s="297"/>
      <c r="M29" s="311"/>
      <c r="N29" s="303"/>
    </row>
    <row r="30" spans="10:14" ht="15">
      <c r="J30" s="297"/>
      <c r="M30" s="311"/>
      <c r="N30" s="303"/>
    </row>
    <row r="31" spans="10:14" ht="15">
      <c r="J31" s="297"/>
      <c r="M31" s="311"/>
      <c r="N31" s="303"/>
    </row>
    <row r="32" spans="10:14" ht="15">
      <c r="J32" s="297"/>
      <c r="M32" s="311"/>
      <c r="N32" s="303"/>
    </row>
    <row r="33" spans="10:14" ht="15">
      <c r="J33" s="297"/>
      <c r="M33" s="311"/>
      <c r="N33" s="303"/>
    </row>
    <row r="34" spans="10:14" ht="15">
      <c r="J34" s="297"/>
      <c r="M34" s="311"/>
      <c r="N34" s="303"/>
    </row>
    <row r="35" spans="10:14" ht="15">
      <c r="J35" s="297"/>
      <c r="M35" s="311"/>
      <c r="N35" s="303"/>
    </row>
    <row r="36" spans="10:14" ht="15">
      <c r="J36" s="297"/>
      <c r="M36" s="311"/>
      <c r="N36" s="303"/>
    </row>
    <row r="37" spans="10:14" ht="15">
      <c r="J37" s="297"/>
      <c r="M37" s="311"/>
      <c r="N37" s="303"/>
    </row>
    <row r="38" spans="10:14" ht="15">
      <c r="J38" s="297"/>
      <c r="M38" s="311"/>
      <c r="N38" s="303"/>
    </row>
    <row r="39" spans="10:14" ht="15">
      <c r="J39" s="297"/>
      <c r="M39" s="311"/>
      <c r="N39" s="303"/>
    </row>
    <row r="40" spans="10:14" ht="15">
      <c r="J40" s="297"/>
      <c r="M40" s="311"/>
      <c r="N40" s="303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3.8515625" style="349" customWidth="1"/>
    <col min="2" max="2" width="3.7109375" style="85" customWidth="1"/>
    <col min="3" max="3" width="8.57421875" style="267" customWidth="1"/>
    <col min="4" max="5" width="4.28125" style="264" customWidth="1"/>
    <col min="6" max="6" width="4.28125" style="265" customWidth="1"/>
    <col min="7" max="7" width="4.28125" style="264" customWidth="1"/>
    <col min="8" max="9" width="4.28125" style="11" customWidth="1"/>
    <col min="10" max="10" width="4.28125" style="131" customWidth="1"/>
    <col min="11" max="11" width="4.28125" style="7" customWidth="1"/>
    <col min="12" max="13" width="4.28125" style="11" customWidth="1"/>
    <col min="14" max="14" width="4.28125" style="59" customWidth="1"/>
    <col min="15" max="15" width="4.28125" style="11" customWidth="1"/>
    <col min="16" max="16" width="4.28125" style="63" customWidth="1"/>
    <col min="17" max="17" width="4.7109375" style="59" customWidth="1"/>
    <col min="18" max="19" width="4.28125" style="63" customWidth="1"/>
    <col min="20" max="20" width="4.28125" style="7" customWidth="1"/>
    <col min="21" max="23" width="4.28125" style="11" customWidth="1"/>
    <col min="24" max="24" width="4.28125" style="7" customWidth="1"/>
    <col min="25" max="27" width="4.28125" style="11" customWidth="1"/>
    <col min="28" max="28" width="4.28125" style="7" customWidth="1"/>
    <col min="29" max="29" width="4.28125" style="11" customWidth="1"/>
    <col min="30" max="30" width="4.28125" style="7" customWidth="1"/>
    <col min="31" max="31" width="9.140625" style="59" customWidth="1"/>
    <col min="32" max="16384" width="9.140625" style="1" customWidth="1"/>
  </cols>
  <sheetData>
    <row r="1" spans="1:31" ht="154.5" customHeight="1" thickBot="1">
      <c r="A1" s="1150" t="s">
        <v>633</v>
      </c>
      <c r="B1" s="1151" t="s">
        <v>2</v>
      </c>
      <c r="C1" s="1152" t="s">
        <v>98</v>
      </c>
      <c r="D1" s="1153" t="s">
        <v>101</v>
      </c>
      <c r="E1" s="1154" t="s">
        <v>102</v>
      </c>
      <c r="F1" s="1155" t="s">
        <v>103</v>
      </c>
      <c r="G1" s="1156" t="s">
        <v>111</v>
      </c>
      <c r="H1" s="158" t="s">
        <v>104</v>
      </c>
      <c r="I1" s="159" t="s">
        <v>105</v>
      </c>
      <c r="J1" s="1103" t="s">
        <v>528</v>
      </c>
      <c r="K1" s="160" t="s">
        <v>106</v>
      </c>
      <c r="L1" s="524" t="s">
        <v>107</v>
      </c>
      <c r="M1" s="161" t="s">
        <v>112</v>
      </c>
      <c r="N1" s="525" t="s">
        <v>108</v>
      </c>
      <c r="O1" s="159" t="s">
        <v>109</v>
      </c>
      <c r="P1" s="161" t="s">
        <v>637</v>
      </c>
      <c r="Q1" s="1116" t="s">
        <v>119</v>
      </c>
      <c r="R1" s="525" t="s">
        <v>529</v>
      </c>
      <c r="S1" s="231" t="s">
        <v>698</v>
      </c>
      <c r="T1" s="525" t="s">
        <v>530</v>
      </c>
      <c r="U1" s="159" t="s">
        <v>110</v>
      </c>
      <c r="V1" s="161" t="s">
        <v>113</v>
      </c>
      <c r="W1" s="158" t="s">
        <v>116</v>
      </c>
      <c r="X1" s="159" t="s">
        <v>115</v>
      </c>
      <c r="Y1" s="525" t="s">
        <v>114</v>
      </c>
      <c r="Z1" s="161" t="s">
        <v>251</v>
      </c>
      <c r="AA1" s="158" t="s">
        <v>117</v>
      </c>
      <c r="AB1" s="159" t="s">
        <v>531</v>
      </c>
      <c r="AC1" s="525" t="s">
        <v>118</v>
      </c>
      <c r="AD1" s="1105" t="s">
        <v>532</v>
      </c>
      <c r="AE1" s="105"/>
    </row>
    <row r="2" spans="1:31" s="12" customFormat="1" ht="15.75" thickBot="1">
      <c r="A2" s="1212"/>
      <c r="B2" s="1213"/>
      <c r="C2" s="1214"/>
      <c r="D2" s="1215"/>
      <c r="E2" s="1216"/>
      <c r="F2" s="1217"/>
      <c r="G2" s="1216"/>
      <c r="H2" s="1218"/>
      <c r="I2" s="1219"/>
      <c r="J2" s="1220"/>
      <c r="K2" s="1221"/>
      <c r="L2" s="1219"/>
      <c r="M2" s="1222"/>
      <c r="N2" s="1219"/>
      <c r="O2" s="1219"/>
      <c r="P2" s="1222"/>
      <c r="Q2" s="1223"/>
      <c r="R2" s="1223"/>
      <c r="S2" s="1221"/>
      <c r="T2" s="1219"/>
      <c r="U2" s="1219"/>
      <c r="V2" s="1222"/>
      <c r="W2" s="1221"/>
      <c r="X2" s="1219"/>
      <c r="Y2" s="1219"/>
      <c r="Z2" s="1222"/>
      <c r="AA2" s="1221"/>
      <c r="AB2" s="1221"/>
      <c r="AC2" s="1219"/>
      <c r="AD2" s="1224"/>
      <c r="AE2" s="59"/>
    </row>
    <row r="3" spans="1:38" ht="15">
      <c r="A3" s="1227" t="s">
        <v>738</v>
      </c>
      <c r="B3" s="1225">
        <v>1</v>
      </c>
      <c r="C3" s="561">
        <f aca="true" t="shared" si="0" ref="C3:C50">SUM(D3:AD3)</f>
        <v>1143</v>
      </c>
      <c r="D3" s="637">
        <v>88</v>
      </c>
      <c r="E3" s="639">
        <v>57</v>
      </c>
      <c r="F3" s="641">
        <v>98</v>
      </c>
      <c r="G3" s="643">
        <v>140</v>
      </c>
      <c r="H3" s="737">
        <v>30</v>
      </c>
      <c r="I3" s="857">
        <v>37</v>
      </c>
      <c r="J3" s="857">
        <v>18</v>
      </c>
      <c r="K3" s="737">
        <v>37</v>
      </c>
      <c r="L3" s="1189">
        <v>31</v>
      </c>
      <c r="M3" s="858">
        <v>29</v>
      </c>
      <c r="N3" s="1189">
        <v>79</v>
      </c>
      <c r="O3" s="1190">
        <v>71</v>
      </c>
      <c r="P3" s="858">
        <v>95</v>
      </c>
      <c r="Q3" s="410">
        <v>40</v>
      </c>
      <c r="R3" s="1229">
        <v>21</v>
      </c>
      <c r="S3" s="737">
        <v>57</v>
      </c>
      <c r="T3" s="1189">
        <v>109</v>
      </c>
      <c r="U3" s="1190">
        <v>42</v>
      </c>
      <c r="V3" s="858">
        <v>64</v>
      </c>
      <c r="W3" s="1231"/>
      <c r="X3" s="1230"/>
      <c r="Y3" s="1231"/>
      <c r="Z3" s="1231"/>
      <c r="AA3" s="1231"/>
      <c r="AB3" s="1230"/>
      <c r="AC3" s="1231"/>
      <c r="AD3" s="1232"/>
      <c r="AF3" s="59"/>
      <c r="AG3" s="59"/>
      <c r="AH3" s="59"/>
      <c r="AI3" s="59"/>
      <c r="AJ3" s="59"/>
      <c r="AK3" s="59"/>
      <c r="AL3" s="59"/>
    </row>
    <row r="4" spans="1:38" ht="15">
      <c r="A4" s="722" t="s">
        <v>54</v>
      </c>
      <c r="B4" s="726">
        <v>2</v>
      </c>
      <c r="C4" s="562">
        <f t="shared" si="0"/>
        <v>973</v>
      </c>
      <c r="D4" s="558">
        <v>80</v>
      </c>
      <c r="E4" s="74">
        <v>44</v>
      </c>
      <c r="F4" s="65">
        <v>36</v>
      </c>
      <c r="G4" s="241">
        <v>44</v>
      </c>
      <c r="H4" s="69">
        <v>77</v>
      </c>
      <c r="I4" s="599">
        <v>25</v>
      </c>
      <c r="J4" s="439">
        <v>15</v>
      </c>
      <c r="K4" s="69">
        <v>16</v>
      </c>
      <c r="L4" s="803">
        <v>54</v>
      </c>
      <c r="M4" s="591">
        <v>22</v>
      </c>
      <c r="N4" s="803">
        <v>30</v>
      </c>
      <c r="O4" s="599">
        <v>30</v>
      </c>
      <c r="P4" s="591">
        <v>42</v>
      </c>
      <c r="Q4" s="67">
        <v>12</v>
      </c>
      <c r="R4" s="803">
        <v>12</v>
      </c>
      <c r="S4" s="1282">
        <v>113</v>
      </c>
      <c r="T4" s="1290">
        <v>124</v>
      </c>
      <c r="U4" s="1276">
        <v>93</v>
      </c>
      <c r="V4" s="1277">
        <v>104</v>
      </c>
      <c r="W4" s="649"/>
      <c r="X4" s="651"/>
      <c r="Y4" s="649"/>
      <c r="Z4" s="649"/>
      <c r="AA4" s="649"/>
      <c r="AB4" s="651"/>
      <c r="AC4" s="649"/>
      <c r="AD4" s="654"/>
      <c r="AF4" s="59"/>
      <c r="AG4" s="59"/>
      <c r="AH4" s="59"/>
      <c r="AI4" s="59"/>
      <c r="AJ4" s="59"/>
      <c r="AK4" s="59"/>
      <c r="AL4" s="59"/>
    </row>
    <row r="5" spans="1:38" ht="15">
      <c r="A5" s="722" t="s">
        <v>51</v>
      </c>
      <c r="B5" s="726">
        <v>3</v>
      </c>
      <c r="C5" s="562">
        <f t="shared" si="0"/>
        <v>890</v>
      </c>
      <c r="D5" s="622">
        <v>50</v>
      </c>
      <c r="E5" s="439">
        <v>94</v>
      </c>
      <c r="F5" s="69">
        <v>106</v>
      </c>
      <c r="G5" s="591">
        <v>97</v>
      </c>
      <c r="H5" s="69">
        <v>24</v>
      </c>
      <c r="I5" s="439">
        <v>20</v>
      </c>
      <c r="J5" s="439">
        <v>2</v>
      </c>
      <c r="K5" s="69">
        <v>35</v>
      </c>
      <c r="L5" s="803">
        <v>33</v>
      </c>
      <c r="M5" s="591">
        <v>25</v>
      </c>
      <c r="N5" s="803">
        <v>22</v>
      </c>
      <c r="O5" s="439">
        <v>34</v>
      </c>
      <c r="P5" s="591">
        <v>43</v>
      </c>
      <c r="Q5" s="65">
        <v>37</v>
      </c>
      <c r="R5" s="803">
        <v>2</v>
      </c>
      <c r="S5" s="1282">
        <v>77</v>
      </c>
      <c r="T5" s="1290">
        <v>61</v>
      </c>
      <c r="U5" s="653">
        <v>76</v>
      </c>
      <c r="V5" s="1277">
        <v>52</v>
      </c>
      <c r="W5" s="649"/>
      <c r="X5" s="651"/>
      <c r="Y5" s="649"/>
      <c r="Z5" s="649"/>
      <c r="AA5" s="649"/>
      <c r="AB5" s="651"/>
      <c r="AC5" s="649"/>
      <c r="AD5" s="654"/>
      <c r="AF5" s="59"/>
      <c r="AG5" s="59"/>
      <c r="AH5" s="59"/>
      <c r="AI5" s="59"/>
      <c r="AJ5" s="59"/>
      <c r="AK5" s="59"/>
      <c r="AL5" s="59"/>
    </row>
    <row r="6" spans="1:30" ht="15">
      <c r="A6" s="722" t="s">
        <v>62</v>
      </c>
      <c r="B6" s="963">
        <v>3</v>
      </c>
      <c r="C6" s="562">
        <f t="shared" si="0"/>
        <v>890</v>
      </c>
      <c r="D6" s="558">
        <v>66</v>
      </c>
      <c r="E6" s="74">
        <v>122</v>
      </c>
      <c r="F6" s="65">
        <v>73</v>
      </c>
      <c r="G6" s="241">
        <v>103</v>
      </c>
      <c r="H6" s="69">
        <v>15</v>
      </c>
      <c r="I6" s="599">
        <v>16</v>
      </c>
      <c r="J6" s="439"/>
      <c r="K6" s="69">
        <v>10</v>
      </c>
      <c r="L6" s="803">
        <v>6</v>
      </c>
      <c r="M6" s="591">
        <v>12</v>
      </c>
      <c r="N6" s="803">
        <v>50</v>
      </c>
      <c r="O6" s="439">
        <v>67</v>
      </c>
      <c r="P6" s="591">
        <v>68</v>
      </c>
      <c r="Q6" s="65">
        <v>115</v>
      </c>
      <c r="R6" s="803">
        <v>72</v>
      </c>
      <c r="S6" s="69">
        <v>12</v>
      </c>
      <c r="T6" s="803">
        <v>33</v>
      </c>
      <c r="U6" s="599">
        <v>34</v>
      </c>
      <c r="V6" s="591">
        <v>16</v>
      </c>
      <c r="W6" s="649"/>
      <c r="X6" s="651"/>
      <c r="Y6" s="649"/>
      <c r="Z6" s="649"/>
      <c r="AA6" s="649"/>
      <c r="AB6" s="651"/>
      <c r="AC6" s="649"/>
      <c r="AD6" s="654"/>
    </row>
    <row r="7" spans="1:30" s="59" customFormat="1" ht="15">
      <c r="A7" s="721" t="s">
        <v>5</v>
      </c>
      <c r="B7" s="726">
        <v>5</v>
      </c>
      <c r="C7" s="562">
        <f t="shared" si="0"/>
        <v>841</v>
      </c>
      <c r="D7" s="557">
        <v>39</v>
      </c>
      <c r="E7" s="76">
        <v>65</v>
      </c>
      <c r="F7" s="67">
        <v>54</v>
      </c>
      <c r="G7" s="242">
        <v>53</v>
      </c>
      <c r="H7" s="69"/>
      <c r="I7" s="599"/>
      <c r="J7" s="439">
        <v>8</v>
      </c>
      <c r="K7" s="69">
        <v>40</v>
      </c>
      <c r="L7" s="803">
        <v>20</v>
      </c>
      <c r="M7" s="591">
        <v>8</v>
      </c>
      <c r="N7" s="803">
        <v>118</v>
      </c>
      <c r="O7" s="599">
        <v>44</v>
      </c>
      <c r="P7" s="591">
        <v>98</v>
      </c>
      <c r="Q7" s="67">
        <v>146</v>
      </c>
      <c r="R7" s="803">
        <v>58</v>
      </c>
      <c r="S7" s="1282">
        <v>26</v>
      </c>
      <c r="T7" s="1290">
        <v>48</v>
      </c>
      <c r="U7" s="1276">
        <v>6</v>
      </c>
      <c r="V7" s="1277">
        <v>10</v>
      </c>
      <c r="W7" s="649"/>
      <c r="X7" s="651"/>
      <c r="Y7" s="649"/>
      <c r="Z7" s="649"/>
      <c r="AA7" s="649"/>
      <c r="AB7" s="651"/>
      <c r="AC7" s="649"/>
      <c r="AD7" s="654"/>
    </row>
    <row r="8" spans="1:30" s="59" customFormat="1" ht="15">
      <c r="A8" s="862" t="s">
        <v>140</v>
      </c>
      <c r="B8" s="726">
        <v>6</v>
      </c>
      <c r="C8" s="562">
        <f t="shared" si="0"/>
        <v>532</v>
      </c>
      <c r="D8" s="622">
        <v>24</v>
      </c>
      <c r="E8" s="599">
        <v>30</v>
      </c>
      <c r="F8" s="69">
        <v>28</v>
      </c>
      <c r="G8" s="591">
        <v>31</v>
      </c>
      <c r="H8" s="69">
        <v>59</v>
      </c>
      <c r="I8" s="439">
        <v>47</v>
      </c>
      <c r="J8" s="439">
        <v>49</v>
      </c>
      <c r="K8" s="69">
        <v>78</v>
      </c>
      <c r="L8" s="803">
        <v>81</v>
      </c>
      <c r="M8" s="591">
        <v>105</v>
      </c>
      <c r="N8" s="44"/>
      <c r="O8" s="649"/>
      <c r="P8" s="652"/>
      <c r="Q8" s="651"/>
      <c r="R8" s="652"/>
      <c r="S8" s="652"/>
      <c r="T8" s="651"/>
      <c r="U8" s="649"/>
      <c r="V8" s="649"/>
      <c r="W8" s="649"/>
      <c r="X8" s="651"/>
      <c r="Y8" s="649"/>
      <c r="Z8" s="649"/>
      <c r="AA8" s="649"/>
      <c r="AB8" s="651"/>
      <c r="AC8" s="649"/>
      <c r="AD8" s="654"/>
    </row>
    <row r="9" spans="1:38" ht="15">
      <c r="A9" s="722" t="s">
        <v>53</v>
      </c>
      <c r="B9" s="726">
        <v>7</v>
      </c>
      <c r="C9" s="562">
        <f t="shared" si="0"/>
        <v>502</v>
      </c>
      <c r="D9" s="558">
        <v>47</v>
      </c>
      <c r="E9" s="74">
        <v>60</v>
      </c>
      <c r="F9" s="65">
        <v>24</v>
      </c>
      <c r="G9" s="241">
        <v>16</v>
      </c>
      <c r="H9" s="69">
        <v>45</v>
      </c>
      <c r="I9" s="439">
        <v>20</v>
      </c>
      <c r="J9" s="439">
        <v>6</v>
      </c>
      <c r="K9" s="69">
        <v>8</v>
      </c>
      <c r="L9" s="803">
        <v>35</v>
      </c>
      <c r="M9" s="591">
        <v>21</v>
      </c>
      <c r="N9" s="986">
        <v>16</v>
      </c>
      <c r="O9" s="987">
        <v>35</v>
      </c>
      <c r="P9" s="988">
        <v>46</v>
      </c>
      <c r="Q9" s="65">
        <v>70</v>
      </c>
      <c r="R9" s="803">
        <v>15</v>
      </c>
      <c r="S9" s="69">
        <v>10</v>
      </c>
      <c r="T9" s="803">
        <v>8</v>
      </c>
      <c r="U9" s="599">
        <v>12</v>
      </c>
      <c r="V9" s="591">
        <v>8</v>
      </c>
      <c r="W9" s="44"/>
      <c r="X9" s="44"/>
      <c r="Y9" s="44"/>
      <c r="Z9" s="44"/>
      <c r="AA9" s="519"/>
      <c r="AB9" s="519"/>
      <c r="AC9" s="651"/>
      <c r="AD9" s="655"/>
      <c r="AE9" s="7"/>
      <c r="AF9" s="59"/>
      <c r="AG9" s="59"/>
      <c r="AH9" s="59"/>
      <c r="AI9" s="7"/>
      <c r="AJ9" s="59"/>
      <c r="AK9" s="59"/>
      <c r="AL9" s="7"/>
    </row>
    <row r="10" spans="1:38" ht="15">
      <c r="A10" s="722" t="s">
        <v>432</v>
      </c>
      <c r="B10" s="726">
        <v>8</v>
      </c>
      <c r="C10" s="562">
        <f t="shared" si="0"/>
        <v>462</v>
      </c>
      <c r="D10" s="557">
        <v>34</v>
      </c>
      <c r="E10" s="76">
        <v>32</v>
      </c>
      <c r="F10" s="67">
        <v>39</v>
      </c>
      <c r="G10" s="242">
        <v>42</v>
      </c>
      <c r="H10" s="69">
        <v>26</v>
      </c>
      <c r="I10" s="439"/>
      <c r="J10" s="439"/>
      <c r="K10" s="69">
        <v>12</v>
      </c>
      <c r="L10" s="803"/>
      <c r="M10" s="591">
        <v>15</v>
      </c>
      <c r="N10" s="803">
        <v>15</v>
      </c>
      <c r="O10" s="439"/>
      <c r="P10" s="591">
        <v>15</v>
      </c>
      <c r="Q10" s="65">
        <v>45</v>
      </c>
      <c r="R10" s="803">
        <v>32</v>
      </c>
      <c r="S10" s="65">
        <v>37</v>
      </c>
      <c r="T10" s="715">
        <v>37</v>
      </c>
      <c r="U10" s="74">
        <v>38</v>
      </c>
      <c r="V10" s="241">
        <v>43</v>
      </c>
      <c r="W10" s="649"/>
      <c r="X10" s="651"/>
      <c r="Y10" s="649"/>
      <c r="Z10" s="649"/>
      <c r="AA10" s="649"/>
      <c r="AB10" s="651"/>
      <c r="AC10" s="649"/>
      <c r="AD10" s="654"/>
      <c r="AF10" s="59"/>
      <c r="AG10" s="59"/>
      <c r="AH10" s="59"/>
      <c r="AI10" s="59"/>
      <c r="AJ10" s="59"/>
      <c r="AK10" s="59"/>
      <c r="AL10" s="59"/>
    </row>
    <row r="11" spans="1:38" ht="15">
      <c r="A11" s="721" t="s">
        <v>15</v>
      </c>
      <c r="B11" s="726">
        <v>9</v>
      </c>
      <c r="C11" s="562">
        <f t="shared" si="0"/>
        <v>292</v>
      </c>
      <c r="D11" s="557">
        <v>2</v>
      </c>
      <c r="E11" s="76">
        <v>23</v>
      </c>
      <c r="F11" s="67">
        <v>10</v>
      </c>
      <c r="G11" s="242">
        <v>16</v>
      </c>
      <c r="H11" s="649"/>
      <c r="I11" s="649"/>
      <c r="J11" s="650"/>
      <c r="K11" s="651"/>
      <c r="L11" s="649"/>
      <c r="M11" s="649"/>
      <c r="N11" s="986">
        <v>14</v>
      </c>
      <c r="O11" s="599">
        <v>22</v>
      </c>
      <c r="P11" s="591">
        <v>1</v>
      </c>
      <c r="Q11" s="65">
        <v>102</v>
      </c>
      <c r="R11" s="803">
        <v>51</v>
      </c>
      <c r="S11" s="69"/>
      <c r="T11" s="803">
        <v>20</v>
      </c>
      <c r="U11" s="599">
        <v>17</v>
      </c>
      <c r="V11" s="591">
        <v>14</v>
      </c>
      <c r="W11" s="649"/>
      <c r="X11" s="651"/>
      <c r="Y11" s="649"/>
      <c r="Z11" s="649"/>
      <c r="AA11" s="649"/>
      <c r="AB11" s="651"/>
      <c r="AC11" s="649"/>
      <c r="AD11" s="654"/>
      <c r="AI11" s="59"/>
      <c r="AL11" s="59"/>
    </row>
    <row r="12" spans="1:38" s="59" customFormat="1" ht="15">
      <c r="A12" s="723" t="s">
        <v>537</v>
      </c>
      <c r="B12" s="963">
        <v>10</v>
      </c>
      <c r="C12" s="562">
        <f t="shared" si="0"/>
        <v>233</v>
      </c>
      <c r="D12" s="1149"/>
      <c r="E12" s="860"/>
      <c r="F12" s="860"/>
      <c r="G12" s="860"/>
      <c r="H12" s="736">
        <v>14</v>
      </c>
      <c r="I12" s="318"/>
      <c r="J12" s="318"/>
      <c r="K12" s="736">
        <v>21</v>
      </c>
      <c r="L12" s="801">
        <v>24</v>
      </c>
      <c r="M12" s="860"/>
      <c r="N12" s="803">
        <v>14</v>
      </c>
      <c r="O12" s="599">
        <v>2</v>
      </c>
      <c r="P12" s="591">
        <v>6</v>
      </c>
      <c r="Q12" s="1094">
        <v>24</v>
      </c>
      <c r="R12" s="803">
        <v>30</v>
      </c>
      <c r="S12" s="736">
        <v>18</v>
      </c>
      <c r="T12" s="1314">
        <v>51</v>
      </c>
      <c r="U12" s="1315">
        <v>2</v>
      </c>
      <c r="V12" s="1316">
        <v>27</v>
      </c>
      <c r="W12" s="860"/>
      <c r="X12" s="860"/>
      <c r="Y12" s="860"/>
      <c r="Z12" s="860"/>
      <c r="AA12" s="860"/>
      <c r="AB12" s="860"/>
      <c r="AC12" s="860"/>
      <c r="AD12" s="861"/>
      <c r="AE12" s="859"/>
      <c r="AF12" s="859"/>
      <c r="AG12" s="859"/>
      <c r="AH12" s="859"/>
      <c r="AI12" s="859"/>
      <c r="AJ12" s="859"/>
      <c r="AK12" s="859"/>
      <c r="AL12" s="859"/>
    </row>
    <row r="13" spans="1:38" s="859" customFormat="1" ht="15">
      <c r="A13" s="990" t="s">
        <v>536</v>
      </c>
      <c r="B13" s="726">
        <v>11</v>
      </c>
      <c r="C13" s="562">
        <f t="shared" si="0"/>
        <v>204</v>
      </c>
      <c r="D13" s="557">
        <v>10</v>
      </c>
      <c r="E13" s="76">
        <v>20</v>
      </c>
      <c r="F13" s="67">
        <v>10</v>
      </c>
      <c r="G13" s="242">
        <v>31</v>
      </c>
      <c r="H13" s="69">
        <v>22</v>
      </c>
      <c r="I13" s="599"/>
      <c r="J13" s="439">
        <v>10</v>
      </c>
      <c r="K13" s="69">
        <v>4</v>
      </c>
      <c r="L13" s="803"/>
      <c r="M13" s="591">
        <v>16</v>
      </c>
      <c r="N13" s="803"/>
      <c r="O13" s="599">
        <v>2</v>
      </c>
      <c r="P13" s="591"/>
      <c r="Q13" s="65">
        <v>14</v>
      </c>
      <c r="R13" s="652"/>
      <c r="S13" s="69">
        <v>21</v>
      </c>
      <c r="T13" s="803">
        <v>16</v>
      </c>
      <c r="U13" s="599">
        <v>14</v>
      </c>
      <c r="V13" s="591">
        <v>14</v>
      </c>
      <c r="W13" s="649"/>
      <c r="X13" s="651"/>
      <c r="Y13" s="649"/>
      <c r="Z13" s="649"/>
      <c r="AA13" s="649"/>
      <c r="AB13" s="651"/>
      <c r="AC13" s="649"/>
      <c r="AD13" s="654"/>
      <c r="AE13" s="59"/>
      <c r="AF13" s="59"/>
      <c r="AG13" s="59"/>
      <c r="AH13" s="59"/>
      <c r="AI13" s="59"/>
      <c r="AJ13" s="59"/>
      <c r="AK13" s="59"/>
      <c r="AL13" s="59"/>
    </row>
    <row r="14" spans="1:30" s="59" customFormat="1" ht="15">
      <c r="A14" s="724" t="s">
        <v>151</v>
      </c>
      <c r="B14" s="726">
        <v>12</v>
      </c>
      <c r="C14" s="562">
        <f t="shared" si="0"/>
        <v>153</v>
      </c>
      <c r="D14" s="622">
        <v>12</v>
      </c>
      <c r="E14" s="599">
        <v>30</v>
      </c>
      <c r="F14" s="69">
        <v>12</v>
      </c>
      <c r="G14" s="591">
        <v>15</v>
      </c>
      <c r="H14" s="649"/>
      <c r="I14" s="649"/>
      <c r="J14" s="650"/>
      <c r="K14" s="651"/>
      <c r="L14" s="801">
        <v>2</v>
      </c>
      <c r="M14" s="649"/>
      <c r="N14" s="803">
        <v>15</v>
      </c>
      <c r="O14" s="599"/>
      <c r="P14" s="591">
        <v>10</v>
      </c>
      <c r="Q14" s="67">
        <v>25</v>
      </c>
      <c r="R14" s="803">
        <v>6</v>
      </c>
      <c r="S14" s="736">
        <v>10</v>
      </c>
      <c r="T14" s="1314">
        <v>1</v>
      </c>
      <c r="U14" s="1315">
        <v>15</v>
      </c>
      <c r="V14" s="1316"/>
      <c r="W14" s="649"/>
      <c r="X14" s="651"/>
      <c r="Y14" s="649"/>
      <c r="Z14" s="649"/>
      <c r="AA14" s="649"/>
      <c r="AB14" s="651"/>
      <c r="AC14" s="649"/>
      <c r="AD14" s="654"/>
    </row>
    <row r="15" spans="1:38" s="859" customFormat="1" ht="15">
      <c r="A15" s="725" t="s">
        <v>238</v>
      </c>
      <c r="B15" s="726">
        <v>13</v>
      </c>
      <c r="C15" s="562">
        <f t="shared" si="0"/>
        <v>148</v>
      </c>
      <c r="D15" s="557"/>
      <c r="E15" s="76"/>
      <c r="F15" s="67"/>
      <c r="G15" s="242"/>
      <c r="H15" s="649"/>
      <c r="I15" s="649"/>
      <c r="J15" s="650"/>
      <c r="K15" s="651"/>
      <c r="L15" s="649"/>
      <c r="M15" s="649"/>
      <c r="N15" s="803">
        <v>2</v>
      </c>
      <c r="O15" s="599">
        <v>12</v>
      </c>
      <c r="P15" s="652"/>
      <c r="Q15" s="67">
        <v>25</v>
      </c>
      <c r="R15" s="652"/>
      <c r="S15" s="69">
        <v>30</v>
      </c>
      <c r="T15" s="803">
        <v>22</v>
      </c>
      <c r="U15" s="599">
        <v>45</v>
      </c>
      <c r="V15" s="591">
        <v>12</v>
      </c>
      <c r="W15" s="649"/>
      <c r="X15" s="651"/>
      <c r="Y15" s="649"/>
      <c r="Z15" s="649"/>
      <c r="AA15" s="649"/>
      <c r="AB15" s="651"/>
      <c r="AC15" s="649"/>
      <c r="AD15" s="654"/>
      <c r="AE15" s="59"/>
      <c r="AF15" s="59"/>
      <c r="AG15" s="59"/>
      <c r="AH15" s="59"/>
      <c r="AI15" s="59"/>
      <c r="AJ15" s="59"/>
      <c r="AK15" s="59"/>
      <c r="AL15" s="59"/>
    </row>
    <row r="16" spans="1:30" s="859" customFormat="1" ht="15">
      <c r="A16" s="864" t="s">
        <v>72</v>
      </c>
      <c r="B16" s="726">
        <v>14</v>
      </c>
      <c r="C16" s="562">
        <f t="shared" si="0"/>
        <v>148</v>
      </c>
      <c r="D16" s="1149"/>
      <c r="E16" s="860"/>
      <c r="F16" s="860"/>
      <c r="G16" s="860"/>
      <c r="H16" s="69">
        <v>2</v>
      </c>
      <c r="I16" s="439">
        <v>18</v>
      </c>
      <c r="J16" s="439"/>
      <c r="K16" s="69">
        <v>6</v>
      </c>
      <c r="L16" s="803">
        <v>12</v>
      </c>
      <c r="M16" s="591">
        <v>8</v>
      </c>
      <c r="N16" s="860"/>
      <c r="O16" s="860"/>
      <c r="P16" s="860"/>
      <c r="Q16" s="860"/>
      <c r="R16" s="860"/>
      <c r="S16" s="65">
        <v>28</v>
      </c>
      <c r="T16" s="715">
        <v>25</v>
      </c>
      <c r="U16" s="74">
        <v>25</v>
      </c>
      <c r="V16" s="241">
        <v>24</v>
      </c>
      <c r="W16" s="860"/>
      <c r="X16" s="860"/>
      <c r="Y16" s="860"/>
      <c r="Z16" s="860"/>
      <c r="AA16" s="860"/>
      <c r="AB16" s="860"/>
      <c r="AC16" s="860"/>
      <c r="AD16" s="861"/>
    </row>
    <row r="17" spans="1:30" s="859" customFormat="1" ht="15">
      <c r="A17" s="862" t="s">
        <v>551</v>
      </c>
      <c r="B17" s="726">
        <v>15</v>
      </c>
      <c r="C17" s="562">
        <f t="shared" si="0"/>
        <v>134</v>
      </c>
      <c r="D17" s="1149"/>
      <c r="E17" s="860"/>
      <c r="F17" s="860"/>
      <c r="G17" s="860"/>
      <c r="H17" s="69">
        <v>18</v>
      </c>
      <c r="I17" s="599"/>
      <c r="J17" s="439">
        <v>4</v>
      </c>
      <c r="K17" s="69">
        <v>38</v>
      </c>
      <c r="L17" s="803">
        <v>24</v>
      </c>
      <c r="M17" s="591">
        <v>50</v>
      </c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1"/>
    </row>
    <row r="18" spans="1:38" s="859" customFormat="1" ht="15">
      <c r="A18" s="724" t="s">
        <v>64</v>
      </c>
      <c r="B18" s="963">
        <v>16</v>
      </c>
      <c r="C18" s="562">
        <f t="shared" si="0"/>
        <v>118</v>
      </c>
      <c r="D18" s="622">
        <v>20</v>
      </c>
      <c r="E18" s="599">
        <v>6</v>
      </c>
      <c r="F18" s="69">
        <v>6</v>
      </c>
      <c r="G18" s="591">
        <v>10</v>
      </c>
      <c r="H18" s="316"/>
      <c r="I18" s="315"/>
      <c r="J18" s="315"/>
      <c r="K18" s="294"/>
      <c r="L18" s="315"/>
      <c r="M18" s="986">
        <v>20</v>
      </c>
      <c r="N18" s="987">
        <v>15</v>
      </c>
      <c r="O18" s="988">
        <v>25</v>
      </c>
      <c r="P18" s="317"/>
      <c r="Q18" s="1094">
        <v>12</v>
      </c>
      <c r="R18" s="803">
        <v>4</v>
      </c>
      <c r="S18" s="294"/>
      <c r="T18" s="315"/>
      <c r="U18" s="315"/>
      <c r="V18" s="339"/>
      <c r="W18" s="294"/>
      <c r="X18" s="315"/>
      <c r="Y18" s="315"/>
      <c r="Z18" s="241"/>
      <c r="AA18" s="65"/>
      <c r="AB18" s="65"/>
      <c r="AC18" s="74"/>
      <c r="AD18" s="1054"/>
      <c r="AE18" s="59"/>
      <c r="AF18" s="59"/>
      <c r="AG18" s="59"/>
      <c r="AH18" s="59"/>
      <c r="AI18" s="59"/>
      <c r="AJ18" s="59"/>
      <c r="AK18" s="59"/>
      <c r="AL18" s="59"/>
    </row>
    <row r="19" spans="1:30" s="859" customFormat="1" ht="15">
      <c r="A19" s="863" t="s">
        <v>584</v>
      </c>
      <c r="B19" s="726">
        <v>17</v>
      </c>
      <c r="C19" s="562">
        <f t="shared" si="0"/>
        <v>102</v>
      </c>
      <c r="D19" s="1149"/>
      <c r="E19" s="860"/>
      <c r="F19" s="860"/>
      <c r="G19" s="860"/>
      <c r="H19" s="860"/>
      <c r="I19" s="439">
        <v>15</v>
      </c>
      <c r="J19" s="439">
        <v>10</v>
      </c>
      <c r="K19" s="69">
        <v>8</v>
      </c>
      <c r="L19" s="803">
        <v>4</v>
      </c>
      <c r="M19" s="591">
        <v>4</v>
      </c>
      <c r="N19" s="803">
        <v>20</v>
      </c>
      <c r="O19" s="439">
        <v>10</v>
      </c>
      <c r="P19" s="591">
        <v>31</v>
      </c>
      <c r="Q19" s="860"/>
      <c r="R19" s="860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1"/>
    </row>
    <row r="20" spans="1:30" s="859" customFormat="1" ht="15">
      <c r="A20" s="989" t="s">
        <v>575</v>
      </c>
      <c r="B20" s="726">
        <v>18</v>
      </c>
      <c r="C20" s="562">
        <f t="shared" si="0"/>
        <v>88</v>
      </c>
      <c r="D20" s="1149"/>
      <c r="E20" s="860"/>
      <c r="F20" s="860"/>
      <c r="G20" s="860"/>
      <c r="H20" s="69">
        <v>15</v>
      </c>
      <c r="I20" s="439">
        <v>22</v>
      </c>
      <c r="J20" s="439">
        <v>12</v>
      </c>
      <c r="K20" s="69">
        <v>4</v>
      </c>
      <c r="L20" s="803">
        <v>15</v>
      </c>
      <c r="M20" s="591">
        <v>20</v>
      </c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1"/>
    </row>
    <row r="21" spans="1:38" ht="15">
      <c r="A21" s="990" t="s">
        <v>158</v>
      </c>
      <c r="B21" s="726">
        <v>19</v>
      </c>
      <c r="C21" s="562">
        <f t="shared" si="0"/>
        <v>84</v>
      </c>
      <c r="D21" s="1149"/>
      <c r="E21" s="860"/>
      <c r="F21" s="860"/>
      <c r="G21" s="860"/>
      <c r="H21" s="860"/>
      <c r="I21" s="860"/>
      <c r="J21" s="439">
        <v>15</v>
      </c>
      <c r="K21" s="69"/>
      <c r="L21" s="803">
        <v>2</v>
      </c>
      <c r="M21" s="591">
        <v>2</v>
      </c>
      <c r="N21" s="860"/>
      <c r="O21" s="860"/>
      <c r="P21" s="860"/>
      <c r="Q21" s="860"/>
      <c r="R21" s="860"/>
      <c r="S21" s="69">
        <v>10</v>
      </c>
      <c r="T21" s="803">
        <v>20</v>
      </c>
      <c r="U21" s="439">
        <v>15</v>
      </c>
      <c r="V21" s="591">
        <v>20</v>
      </c>
      <c r="W21" s="860"/>
      <c r="X21" s="860"/>
      <c r="Y21" s="860"/>
      <c r="Z21" s="860"/>
      <c r="AA21" s="860"/>
      <c r="AB21" s="860"/>
      <c r="AC21" s="860"/>
      <c r="AD21" s="861"/>
      <c r="AE21" s="859"/>
      <c r="AF21" s="859"/>
      <c r="AG21" s="859"/>
      <c r="AH21" s="859"/>
      <c r="AI21" s="859"/>
      <c r="AJ21" s="859"/>
      <c r="AK21" s="859"/>
      <c r="AL21" s="859"/>
    </row>
    <row r="22" spans="1:38" s="859" customFormat="1" ht="15">
      <c r="A22" s="862" t="s">
        <v>473</v>
      </c>
      <c r="B22" s="726">
        <v>20</v>
      </c>
      <c r="C22" s="562">
        <f t="shared" si="0"/>
        <v>71</v>
      </c>
      <c r="D22" s="622"/>
      <c r="E22" s="599"/>
      <c r="F22" s="69"/>
      <c r="G22" s="591">
        <v>1</v>
      </c>
      <c r="H22" s="649"/>
      <c r="I22" s="649"/>
      <c r="J22" s="650"/>
      <c r="K22" s="651"/>
      <c r="L22" s="649"/>
      <c r="M22" s="649"/>
      <c r="N22" s="803">
        <v>15</v>
      </c>
      <c r="O22" s="599">
        <v>15</v>
      </c>
      <c r="P22" s="591">
        <v>20</v>
      </c>
      <c r="Q22" s="651"/>
      <c r="R22" s="803">
        <v>20</v>
      </c>
      <c r="S22" s="652"/>
      <c r="T22" s="651"/>
      <c r="U22" s="649"/>
      <c r="V22" s="649"/>
      <c r="W22" s="649"/>
      <c r="X22" s="651"/>
      <c r="Y22" s="649"/>
      <c r="Z22" s="649"/>
      <c r="AA22" s="649"/>
      <c r="AB22" s="651"/>
      <c r="AC22" s="649"/>
      <c r="AD22" s="654"/>
      <c r="AE22" s="59"/>
      <c r="AF22" s="59"/>
      <c r="AG22" s="59"/>
      <c r="AH22" s="59"/>
      <c r="AI22" s="59"/>
      <c r="AJ22" s="59"/>
      <c r="AK22" s="59"/>
      <c r="AL22" s="59"/>
    </row>
    <row r="23" spans="1:38" ht="15">
      <c r="A23" s="724" t="s">
        <v>447</v>
      </c>
      <c r="B23" s="726">
        <v>21</v>
      </c>
      <c r="C23" s="562">
        <f t="shared" si="0"/>
        <v>66</v>
      </c>
      <c r="D23" s="622"/>
      <c r="E23" s="599">
        <v>19</v>
      </c>
      <c r="F23" s="69">
        <v>6</v>
      </c>
      <c r="G23" s="591">
        <v>11</v>
      </c>
      <c r="H23" s="316"/>
      <c r="I23" s="249"/>
      <c r="J23" s="249"/>
      <c r="K23" s="250"/>
      <c r="L23" s="249"/>
      <c r="M23" s="251"/>
      <c r="N23" s="803"/>
      <c r="O23" s="599">
        <v>20</v>
      </c>
      <c r="P23" s="317"/>
      <c r="Q23" s="67">
        <v>10</v>
      </c>
      <c r="R23" s="318"/>
      <c r="S23" s="294"/>
      <c r="T23" s="249"/>
      <c r="U23" s="249"/>
      <c r="V23" s="251"/>
      <c r="W23" s="250"/>
      <c r="X23" s="249"/>
      <c r="Y23" s="249"/>
      <c r="Z23" s="242"/>
      <c r="AA23" s="67"/>
      <c r="AB23" s="67"/>
      <c r="AC23" s="76"/>
      <c r="AD23" s="918"/>
      <c r="AF23" s="59"/>
      <c r="AG23" s="59"/>
      <c r="AH23" s="59"/>
      <c r="AI23" s="59"/>
      <c r="AJ23" s="59"/>
      <c r="AK23" s="59"/>
      <c r="AL23" s="59"/>
    </row>
    <row r="24" spans="1:30" s="859" customFormat="1" ht="15">
      <c r="A24" s="992" t="s">
        <v>560</v>
      </c>
      <c r="B24" s="963">
        <v>22</v>
      </c>
      <c r="C24" s="562">
        <f t="shared" si="0"/>
        <v>63</v>
      </c>
      <c r="D24" s="1149"/>
      <c r="E24" s="860"/>
      <c r="F24" s="860"/>
      <c r="G24" s="860"/>
      <c r="H24" s="69">
        <v>6</v>
      </c>
      <c r="I24" s="439">
        <v>4</v>
      </c>
      <c r="J24" s="439"/>
      <c r="K24" s="69">
        <v>20</v>
      </c>
      <c r="L24" s="803">
        <v>8</v>
      </c>
      <c r="M24" s="591">
        <v>25</v>
      </c>
      <c r="N24" s="860"/>
      <c r="O24" s="860"/>
      <c r="P24" s="860"/>
      <c r="Q24" s="860"/>
      <c r="R24" s="860"/>
      <c r="S24" s="860"/>
      <c r="T24" s="860"/>
      <c r="U24" s="860"/>
      <c r="V24" s="860"/>
      <c r="W24" s="860"/>
      <c r="X24" s="860"/>
      <c r="Y24" s="860"/>
      <c r="Z24" s="860"/>
      <c r="AA24" s="860"/>
      <c r="AB24" s="860"/>
      <c r="AC24" s="860"/>
      <c r="AD24" s="861"/>
    </row>
    <row r="25" spans="1:38" ht="15">
      <c r="A25" s="723" t="s">
        <v>613</v>
      </c>
      <c r="B25" s="726">
        <v>23</v>
      </c>
      <c r="C25" s="562">
        <f t="shared" si="0"/>
        <v>59</v>
      </c>
      <c r="D25" s="1048"/>
      <c r="E25" s="736"/>
      <c r="F25" s="860"/>
      <c r="G25" s="860"/>
      <c r="H25" s="860"/>
      <c r="I25" s="860"/>
      <c r="J25" s="860"/>
      <c r="K25" s="860"/>
      <c r="L25" s="801">
        <v>2</v>
      </c>
      <c r="M25" s="860"/>
      <c r="N25" s="986">
        <v>20</v>
      </c>
      <c r="O25" s="860"/>
      <c r="P25" s="860"/>
      <c r="Q25" s="1112">
        <v>15</v>
      </c>
      <c r="R25" s="860"/>
      <c r="S25" s="736"/>
      <c r="T25" s="1314"/>
      <c r="U25" s="1315">
        <v>12</v>
      </c>
      <c r="V25" s="1316">
        <v>10</v>
      </c>
      <c r="W25" s="860"/>
      <c r="X25" s="860"/>
      <c r="Y25" s="860"/>
      <c r="Z25" s="860"/>
      <c r="AA25" s="860"/>
      <c r="AB25" s="860"/>
      <c r="AC25" s="860"/>
      <c r="AD25" s="861"/>
      <c r="AE25" s="859"/>
      <c r="AF25" s="859"/>
      <c r="AG25" s="859"/>
      <c r="AH25" s="859"/>
      <c r="AI25" s="859"/>
      <c r="AJ25" s="859"/>
      <c r="AK25" s="859"/>
      <c r="AL25" s="859"/>
    </row>
    <row r="26" spans="1:38" ht="15">
      <c r="A26" s="724" t="s">
        <v>709</v>
      </c>
      <c r="B26" s="726">
        <v>24</v>
      </c>
      <c r="C26" s="562">
        <f t="shared" si="0"/>
        <v>56</v>
      </c>
      <c r="D26" s="622"/>
      <c r="E26" s="599"/>
      <c r="F26" s="69"/>
      <c r="G26" s="591"/>
      <c r="H26" s="649"/>
      <c r="I26" s="649"/>
      <c r="J26" s="650"/>
      <c r="K26" s="651"/>
      <c r="L26" s="801"/>
      <c r="M26" s="649"/>
      <c r="N26" s="803"/>
      <c r="O26" s="599"/>
      <c r="P26" s="591"/>
      <c r="Q26" s="67"/>
      <c r="R26" s="803"/>
      <c r="S26" s="736">
        <v>8</v>
      </c>
      <c r="T26" s="1314">
        <v>20</v>
      </c>
      <c r="U26" s="1315">
        <v>8</v>
      </c>
      <c r="V26" s="1316">
        <v>20</v>
      </c>
      <c r="W26" s="649"/>
      <c r="X26" s="651"/>
      <c r="Y26" s="649"/>
      <c r="Z26" s="649"/>
      <c r="AA26" s="649"/>
      <c r="AB26" s="651"/>
      <c r="AC26" s="649"/>
      <c r="AD26" s="654"/>
      <c r="AF26" s="59"/>
      <c r="AG26" s="59"/>
      <c r="AH26" s="59"/>
      <c r="AI26" s="59"/>
      <c r="AJ26" s="59"/>
      <c r="AK26" s="59"/>
      <c r="AL26" s="59"/>
    </row>
    <row r="27" spans="1:38" ht="15">
      <c r="A27" s="862" t="s">
        <v>563</v>
      </c>
      <c r="B27" s="726">
        <v>25</v>
      </c>
      <c r="C27" s="562">
        <f t="shared" si="0"/>
        <v>54</v>
      </c>
      <c r="D27" s="1149"/>
      <c r="E27" s="860"/>
      <c r="F27" s="860"/>
      <c r="G27" s="860"/>
      <c r="H27" s="69">
        <v>8</v>
      </c>
      <c r="I27" s="599">
        <v>6</v>
      </c>
      <c r="J27" s="439">
        <v>22</v>
      </c>
      <c r="K27" s="69"/>
      <c r="L27" s="803">
        <v>8</v>
      </c>
      <c r="M27" s="591">
        <v>10</v>
      </c>
      <c r="N27" s="860"/>
      <c r="O27" s="860"/>
      <c r="P27" s="860"/>
      <c r="Q27" s="860"/>
      <c r="R27" s="860"/>
      <c r="S27" s="860"/>
      <c r="T27" s="860"/>
      <c r="U27" s="860"/>
      <c r="V27" s="860"/>
      <c r="W27" s="860"/>
      <c r="X27" s="860"/>
      <c r="Y27" s="860"/>
      <c r="Z27" s="860"/>
      <c r="AA27" s="860"/>
      <c r="AB27" s="860"/>
      <c r="AC27" s="860"/>
      <c r="AD27" s="861"/>
      <c r="AE27" s="859"/>
      <c r="AF27" s="859"/>
      <c r="AG27" s="859"/>
      <c r="AH27" s="859"/>
      <c r="AI27" s="859"/>
      <c r="AJ27" s="859"/>
      <c r="AK27" s="859"/>
      <c r="AL27" s="859"/>
    </row>
    <row r="28" spans="1:30" s="59" customFormat="1" ht="15">
      <c r="A28" s="723" t="s">
        <v>41</v>
      </c>
      <c r="B28" s="726">
        <v>26</v>
      </c>
      <c r="C28" s="562">
        <f t="shared" si="0"/>
        <v>50</v>
      </c>
      <c r="D28" s="871"/>
      <c r="E28" s="567"/>
      <c r="F28" s="568"/>
      <c r="G28" s="569">
        <v>8</v>
      </c>
      <c r="H28" s="649"/>
      <c r="I28" s="649"/>
      <c r="J28" s="650"/>
      <c r="K28" s="736">
        <v>16</v>
      </c>
      <c r="L28" s="649"/>
      <c r="M28" s="649"/>
      <c r="N28" s="44"/>
      <c r="O28" s="649"/>
      <c r="P28" s="652"/>
      <c r="Q28" s="651"/>
      <c r="R28" s="652"/>
      <c r="S28" s="736">
        <v>8</v>
      </c>
      <c r="T28" s="1314">
        <v>4</v>
      </c>
      <c r="U28" s="1315">
        <v>8</v>
      </c>
      <c r="V28" s="1316">
        <v>6</v>
      </c>
      <c r="W28" s="649"/>
      <c r="X28" s="651"/>
      <c r="Y28" s="649"/>
      <c r="Z28" s="649"/>
      <c r="AA28" s="649"/>
      <c r="AB28" s="651"/>
      <c r="AC28" s="649"/>
      <c r="AD28" s="654"/>
    </row>
    <row r="29" spans="1:38" ht="15">
      <c r="A29" s="724" t="s">
        <v>76</v>
      </c>
      <c r="B29" s="726">
        <v>27</v>
      </c>
      <c r="C29" s="562">
        <f t="shared" si="0"/>
        <v>45</v>
      </c>
      <c r="D29" s="622"/>
      <c r="E29" s="599">
        <v>6</v>
      </c>
      <c r="F29" s="69">
        <v>10</v>
      </c>
      <c r="G29" s="591"/>
      <c r="H29" s="649"/>
      <c r="I29" s="649"/>
      <c r="J29" s="650"/>
      <c r="K29" s="651"/>
      <c r="L29" s="649"/>
      <c r="M29" s="649"/>
      <c r="N29" s="44"/>
      <c r="O29" s="649"/>
      <c r="P29" s="652"/>
      <c r="Q29" s="44"/>
      <c r="R29" s="803">
        <v>4</v>
      </c>
      <c r="S29" s="736">
        <v>6</v>
      </c>
      <c r="T29" s="1314">
        <v>15</v>
      </c>
      <c r="U29" s="1315"/>
      <c r="V29" s="1316">
        <v>4</v>
      </c>
      <c r="W29" s="649"/>
      <c r="X29" s="651"/>
      <c r="Y29" s="649"/>
      <c r="Z29" s="649"/>
      <c r="AA29" s="649"/>
      <c r="AB29" s="651"/>
      <c r="AC29" s="649"/>
      <c r="AD29" s="654"/>
      <c r="AF29" s="59"/>
      <c r="AG29" s="59"/>
      <c r="AH29" s="59"/>
      <c r="AI29" s="59"/>
      <c r="AJ29" s="59"/>
      <c r="AK29" s="59"/>
      <c r="AL29" s="59"/>
    </row>
    <row r="30" spans="1:38" s="59" customFormat="1" ht="15">
      <c r="A30" s="863" t="s">
        <v>587</v>
      </c>
      <c r="B30" s="963">
        <v>28</v>
      </c>
      <c r="C30" s="562">
        <f t="shared" si="0"/>
        <v>44</v>
      </c>
      <c r="D30" s="1149"/>
      <c r="E30" s="860"/>
      <c r="F30" s="860"/>
      <c r="G30" s="860"/>
      <c r="H30" s="860"/>
      <c r="I30" s="439">
        <v>8</v>
      </c>
      <c r="J30" s="439">
        <v>20</v>
      </c>
      <c r="K30" s="69">
        <v>6</v>
      </c>
      <c r="L30" s="803"/>
      <c r="M30" s="591">
        <v>10</v>
      </c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1"/>
      <c r="AE30" s="859"/>
      <c r="AF30" s="859"/>
      <c r="AG30" s="859"/>
      <c r="AH30" s="859"/>
      <c r="AI30" s="859"/>
      <c r="AJ30" s="859"/>
      <c r="AK30" s="859"/>
      <c r="AL30" s="859"/>
    </row>
    <row r="31" spans="1:38" ht="15">
      <c r="A31" s="865" t="s">
        <v>598</v>
      </c>
      <c r="B31" s="726">
        <v>29</v>
      </c>
      <c r="C31" s="562">
        <f t="shared" si="0"/>
        <v>39</v>
      </c>
      <c r="D31" s="1121"/>
      <c r="E31" s="860"/>
      <c r="F31" s="860"/>
      <c r="G31" s="860"/>
      <c r="H31" s="860"/>
      <c r="I31" s="860"/>
      <c r="J31" s="860"/>
      <c r="K31" s="69">
        <v>12</v>
      </c>
      <c r="L31" s="803">
        <v>12</v>
      </c>
      <c r="M31" s="591">
        <v>15</v>
      </c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0"/>
      <c r="Y31" s="860"/>
      <c r="Z31" s="860"/>
      <c r="AA31" s="860"/>
      <c r="AB31" s="860"/>
      <c r="AC31" s="860"/>
      <c r="AD31" s="861"/>
      <c r="AE31" s="859"/>
      <c r="AF31" s="859"/>
      <c r="AG31" s="859"/>
      <c r="AH31" s="859"/>
      <c r="AI31" s="859"/>
      <c r="AJ31" s="859"/>
      <c r="AK31" s="859"/>
      <c r="AL31" s="859"/>
    </row>
    <row r="32" spans="1:38" ht="15">
      <c r="A32" s="724" t="s">
        <v>706</v>
      </c>
      <c r="B32" s="726">
        <v>29</v>
      </c>
      <c r="C32" s="562">
        <f t="shared" si="0"/>
        <v>39</v>
      </c>
      <c r="D32" s="622"/>
      <c r="E32" s="599"/>
      <c r="F32" s="69"/>
      <c r="G32" s="591"/>
      <c r="H32" s="316"/>
      <c r="I32" s="249"/>
      <c r="J32" s="249"/>
      <c r="K32" s="250"/>
      <c r="L32" s="249"/>
      <c r="M32" s="251"/>
      <c r="N32" s="803"/>
      <c r="O32" s="599"/>
      <c r="P32" s="317"/>
      <c r="Q32" s="67"/>
      <c r="R32" s="318"/>
      <c r="S32" s="65"/>
      <c r="T32" s="715">
        <v>12</v>
      </c>
      <c r="U32" s="74">
        <v>12</v>
      </c>
      <c r="V32" s="241">
        <v>15</v>
      </c>
      <c r="W32" s="250"/>
      <c r="X32" s="249"/>
      <c r="Y32" s="249"/>
      <c r="Z32" s="242"/>
      <c r="AA32" s="67"/>
      <c r="AB32" s="67"/>
      <c r="AC32" s="76"/>
      <c r="AD32" s="918"/>
      <c r="AF32" s="59"/>
      <c r="AG32" s="59"/>
      <c r="AH32" s="59"/>
      <c r="AI32" s="59"/>
      <c r="AJ32" s="59"/>
      <c r="AK32" s="59"/>
      <c r="AL32" s="59"/>
    </row>
    <row r="33" spans="1:38" s="859" customFormat="1" ht="15">
      <c r="A33" s="725" t="s">
        <v>63</v>
      </c>
      <c r="B33" s="726">
        <v>31</v>
      </c>
      <c r="C33" s="562">
        <f t="shared" si="0"/>
        <v>34</v>
      </c>
      <c r="D33" s="557"/>
      <c r="E33" s="76">
        <v>6</v>
      </c>
      <c r="F33" s="67">
        <v>10</v>
      </c>
      <c r="G33" s="242"/>
      <c r="H33" s="649"/>
      <c r="I33" s="649"/>
      <c r="J33" s="650"/>
      <c r="K33" s="651"/>
      <c r="L33" s="649"/>
      <c r="M33" s="649"/>
      <c r="N33" s="986"/>
      <c r="O33" s="987">
        <v>12</v>
      </c>
      <c r="P33" s="988"/>
      <c r="Q33" s="67">
        <v>6</v>
      </c>
      <c r="R33" s="652"/>
      <c r="S33" s="652"/>
      <c r="T33" s="651"/>
      <c r="U33" s="649"/>
      <c r="V33" s="649"/>
      <c r="W33" s="649"/>
      <c r="X33" s="651"/>
      <c r="Y33" s="649"/>
      <c r="Z33" s="649"/>
      <c r="AA33" s="649"/>
      <c r="AB33" s="651"/>
      <c r="AC33" s="649"/>
      <c r="AD33" s="654"/>
      <c r="AE33" s="59"/>
      <c r="AF33" s="59"/>
      <c r="AG33" s="59"/>
      <c r="AH33" s="59"/>
      <c r="AI33" s="59"/>
      <c r="AJ33" s="59"/>
      <c r="AK33" s="59"/>
      <c r="AL33" s="59"/>
    </row>
    <row r="34" spans="1:38" s="859" customFormat="1" ht="15">
      <c r="A34" s="993" t="s">
        <v>237</v>
      </c>
      <c r="B34" s="726">
        <v>31</v>
      </c>
      <c r="C34" s="562">
        <f t="shared" si="0"/>
        <v>34</v>
      </c>
      <c r="D34" s="557">
        <v>8</v>
      </c>
      <c r="E34" s="76"/>
      <c r="F34" s="67"/>
      <c r="G34" s="242"/>
      <c r="H34" s="649"/>
      <c r="I34" s="649"/>
      <c r="J34" s="650"/>
      <c r="K34" s="651"/>
      <c r="L34" s="649"/>
      <c r="M34" s="649"/>
      <c r="N34" s="803">
        <v>6</v>
      </c>
      <c r="O34" s="649"/>
      <c r="P34" s="652"/>
      <c r="Q34" s="651"/>
      <c r="R34" s="803">
        <v>20</v>
      </c>
      <c r="S34" s="652"/>
      <c r="T34" s="651"/>
      <c r="U34" s="649"/>
      <c r="V34" s="649"/>
      <c r="W34" s="649"/>
      <c r="X34" s="651"/>
      <c r="Y34" s="649"/>
      <c r="Z34" s="649"/>
      <c r="AA34" s="649"/>
      <c r="AB34" s="651"/>
      <c r="AC34" s="649"/>
      <c r="AD34" s="654"/>
      <c r="AE34" s="59"/>
      <c r="AF34" s="59"/>
      <c r="AG34" s="59"/>
      <c r="AH34" s="59"/>
      <c r="AI34" s="59"/>
      <c r="AJ34" s="59"/>
      <c r="AK34" s="59"/>
      <c r="AL34" s="59"/>
    </row>
    <row r="35" spans="1:38" ht="15">
      <c r="A35" s="722" t="s">
        <v>711</v>
      </c>
      <c r="B35" s="726">
        <v>33</v>
      </c>
      <c r="C35" s="562">
        <f t="shared" si="0"/>
        <v>33</v>
      </c>
      <c r="D35" s="558"/>
      <c r="E35" s="74"/>
      <c r="F35" s="65"/>
      <c r="G35" s="241"/>
      <c r="H35" s="69"/>
      <c r="I35" s="599"/>
      <c r="J35" s="439"/>
      <c r="K35" s="69"/>
      <c r="L35" s="803"/>
      <c r="M35" s="591"/>
      <c r="N35" s="803"/>
      <c r="O35" s="439"/>
      <c r="P35" s="591"/>
      <c r="Q35" s="65"/>
      <c r="R35" s="803"/>
      <c r="S35" s="736">
        <v>15</v>
      </c>
      <c r="T35" s="1314">
        <v>10</v>
      </c>
      <c r="U35" s="1315"/>
      <c r="V35" s="1316">
        <v>8</v>
      </c>
      <c r="W35" s="649"/>
      <c r="X35" s="651"/>
      <c r="Y35" s="649"/>
      <c r="Z35" s="649"/>
      <c r="AA35" s="649"/>
      <c r="AB35" s="651"/>
      <c r="AC35" s="649"/>
      <c r="AD35" s="654"/>
      <c r="AF35" s="59"/>
      <c r="AG35" s="59"/>
      <c r="AH35" s="59"/>
      <c r="AI35" s="59"/>
      <c r="AJ35" s="59"/>
      <c r="AK35" s="59"/>
      <c r="AL35" s="59"/>
    </row>
    <row r="36" spans="1:38" ht="15">
      <c r="A36" s="722" t="s">
        <v>18</v>
      </c>
      <c r="B36" s="963">
        <v>34</v>
      </c>
      <c r="C36" s="562">
        <f t="shared" si="0"/>
        <v>30</v>
      </c>
      <c r="D36" s="558"/>
      <c r="E36" s="74"/>
      <c r="F36" s="65"/>
      <c r="G36" s="241"/>
      <c r="H36" s="69"/>
      <c r="I36" s="439"/>
      <c r="J36" s="439"/>
      <c r="K36" s="69"/>
      <c r="L36" s="803"/>
      <c r="M36" s="591"/>
      <c r="N36" s="803"/>
      <c r="O36" s="439">
        <v>20</v>
      </c>
      <c r="P36" s="988"/>
      <c r="Q36" s="65">
        <v>10</v>
      </c>
      <c r="R36" s="44"/>
      <c r="S36" s="651"/>
      <c r="T36" s="44"/>
      <c r="U36" s="653"/>
      <c r="V36" s="651"/>
      <c r="W36" s="44"/>
      <c r="X36" s="44"/>
      <c r="Y36" s="44"/>
      <c r="Z36" s="44"/>
      <c r="AA36" s="519"/>
      <c r="AB36" s="519"/>
      <c r="AC36" s="651"/>
      <c r="AD36" s="655"/>
      <c r="AE36" s="7"/>
      <c r="AF36" s="59"/>
      <c r="AG36" s="59"/>
      <c r="AH36" s="59"/>
      <c r="AI36" s="7"/>
      <c r="AJ36" s="59"/>
      <c r="AK36" s="59"/>
      <c r="AL36" s="7"/>
    </row>
    <row r="37" spans="1:38" s="859" customFormat="1" ht="15">
      <c r="A37" s="723" t="s">
        <v>21</v>
      </c>
      <c r="B37" s="726">
        <v>35</v>
      </c>
      <c r="C37" s="562">
        <f t="shared" si="0"/>
        <v>28</v>
      </c>
      <c r="D37" s="871"/>
      <c r="E37" s="567"/>
      <c r="F37" s="568"/>
      <c r="G37" s="569"/>
      <c r="H37" s="736"/>
      <c r="I37" s="318"/>
      <c r="J37" s="318"/>
      <c r="K37" s="736"/>
      <c r="L37" s="801"/>
      <c r="M37" s="860"/>
      <c r="N37" s="44"/>
      <c r="O37" s="649"/>
      <c r="P37" s="652"/>
      <c r="Q37" s="67">
        <v>12</v>
      </c>
      <c r="R37" s="803">
        <v>16</v>
      </c>
      <c r="S37" s="652"/>
      <c r="T37" s="651"/>
      <c r="U37" s="649"/>
      <c r="V37" s="649"/>
      <c r="W37" s="649"/>
      <c r="X37" s="651"/>
      <c r="Y37" s="649"/>
      <c r="Z37" s="649"/>
      <c r="AA37" s="649"/>
      <c r="AB37" s="651"/>
      <c r="AC37" s="649"/>
      <c r="AD37" s="654"/>
      <c r="AE37" s="59"/>
      <c r="AF37" s="59"/>
      <c r="AG37" s="59"/>
      <c r="AH37" s="59"/>
      <c r="AI37" s="59"/>
      <c r="AJ37" s="59"/>
      <c r="AK37" s="59"/>
      <c r="AL37" s="59"/>
    </row>
    <row r="38" spans="1:38" s="859" customFormat="1" ht="15">
      <c r="A38" s="724" t="s">
        <v>17</v>
      </c>
      <c r="B38" s="726">
        <v>36</v>
      </c>
      <c r="C38" s="562">
        <f t="shared" si="0"/>
        <v>24</v>
      </c>
      <c r="D38" s="622"/>
      <c r="E38" s="599"/>
      <c r="F38" s="69"/>
      <c r="G38" s="591"/>
      <c r="H38" s="649"/>
      <c r="I38" s="649"/>
      <c r="J38" s="650"/>
      <c r="K38" s="651"/>
      <c r="L38" s="801"/>
      <c r="M38" s="649"/>
      <c r="N38" s="986">
        <v>2</v>
      </c>
      <c r="O38" s="987">
        <v>6</v>
      </c>
      <c r="P38" s="988">
        <v>8</v>
      </c>
      <c r="Q38" s="651"/>
      <c r="R38" s="652"/>
      <c r="S38" s="65"/>
      <c r="T38" s="715"/>
      <c r="U38" s="74">
        <v>6</v>
      </c>
      <c r="V38" s="241">
        <v>2</v>
      </c>
      <c r="W38" s="649"/>
      <c r="X38" s="651"/>
      <c r="Y38" s="649"/>
      <c r="Z38" s="649"/>
      <c r="AA38" s="649"/>
      <c r="AB38" s="651"/>
      <c r="AC38" s="649"/>
      <c r="AD38" s="654"/>
      <c r="AE38" s="59"/>
      <c r="AF38" s="59"/>
      <c r="AG38" s="59"/>
      <c r="AH38" s="59"/>
      <c r="AI38" s="59"/>
      <c r="AJ38" s="59"/>
      <c r="AK38" s="59"/>
      <c r="AL38" s="59"/>
    </row>
    <row r="39" spans="1:30" s="859" customFormat="1" ht="15">
      <c r="A39" s="862" t="s">
        <v>568</v>
      </c>
      <c r="B39" s="726">
        <v>36</v>
      </c>
      <c r="C39" s="562">
        <f t="shared" si="0"/>
        <v>24</v>
      </c>
      <c r="D39" s="1149"/>
      <c r="E39" s="860"/>
      <c r="F39" s="860"/>
      <c r="G39" s="591"/>
      <c r="H39" s="69">
        <v>12</v>
      </c>
      <c r="I39" s="599"/>
      <c r="J39" s="439"/>
      <c r="K39" s="69"/>
      <c r="L39" s="803">
        <v>12</v>
      </c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0"/>
      <c r="AD39" s="861"/>
    </row>
    <row r="40" spans="1:38" s="859" customFormat="1" ht="15">
      <c r="A40" s="723" t="s">
        <v>511</v>
      </c>
      <c r="B40" s="726">
        <v>38</v>
      </c>
      <c r="C40" s="562">
        <f t="shared" si="0"/>
        <v>23</v>
      </c>
      <c r="D40" s="871"/>
      <c r="E40" s="567"/>
      <c r="F40" s="568"/>
      <c r="G40" s="569">
        <v>1</v>
      </c>
      <c r="H40" s="736">
        <v>10</v>
      </c>
      <c r="I40" s="318"/>
      <c r="J40" s="318"/>
      <c r="K40" s="736">
        <v>12</v>
      </c>
      <c r="L40" s="801"/>
      <c r="M40" s="860"/>
      <c r="N40" s="44"/>
      <c r="O40" s="649"/>
      <c r="P40" s="652"/>
      <c r="Q40" s="651"/>
      <c r="R40" s="652"/>
      <c r="S40" s="652"/>
      <c r="T40" s="651"/>
      <c r="U40" s="649"/>
      <c r="V40" s="649"/>
      <c r="W40" s="649"/>
      <c r="X40" s="651"/>
      <c r="Y40" s="649"/>
      <c r="Z40" s="649"/>
      <c r="AA40" s="649"/>
      <c r="AB40" s="651"/>
      <c r="AC40" s="649"/>
      <c r="AD40" s="654"/>
      <c r="AE40" s="59"/>
      <c r="AF40" s="59"/>
      <c r="AG40" s="59"/>
      <c r="AH40" s="59"/>
      <c r="AI40" s="59"/>
      <c r="AJ40" s="59"/>
      <c r="AK40" s="59"/>
      <c r="AL40" s="59"/>
    </row>
    <row r="41" spans="1:38" s="859" customFormat="1" ht="15">
      <c r="A41" s="725" t="s">
        <v>623</v>
      </c>
      <c r="B41" s="726">
        <v>39</v>
      </c>
      <c r="C41" s="562">
        <f t="shared" si="0"/>
        <v>20</v>
      </c>
      <c r="D41" s="557"/>
      <c r="E41" s="76"/>
      <c r="F41" s="67"/>
      <c r="G41" s="242"/>
      <c r="H41" s="649"/>
      <c r="I41" s="649"/>
      <c r="J41" s="650">
        <v>20</v>
      </c>
      <c r="K41" s="651"/>
      <c r="L41" s="649"/>
      <c r="M41" s="649"/>
      <c r="N41" s="44"/>
      <c r="O41" s="649"/>
      <c r="P41" s="652"/>
      <c r="Q41" s="651"/>
      <c r="R41" s="652"/>
      <c r="S41" s="652"/>
      <c r="T41" s="651"/>
      <c r="U41" s="649"/>
      <c r="V41" s="649"/>
      <c r="W41" s="649"/>
      <c r="X41" s="651"/>
      <c r="Y41" s="649"/>
      <c r="Z41" s="649"/>
      <c r="AA41" s="649"/>
      <c r="AB41" s="651"/>
      <c r="AC41" s="649"/>
      <c r="AD41" s="654"/>
      <c r="AE41" s="59"/>
      <c r="AF41" s="59"/>
      <c r="AG41" s="59"/>
      <c r="AH41" s="59"/>
      <c r="AI41" s="59"/>
      <c r="AJ41" s="59"/>
      <c r="AK41" s="59"/>
      <c r="AL41" s="59"/>
    </row>
    <row r="42" spans="1:38" ht="15">
      <c r="A42" s="721" t="s">
        <v>702</v>
      </c>
      <c r="B42" s="963">
        <v>40</v>
      </c>
      <c r="C42" s="562">
        <f t="shared" si="0"/>
        <v>16</v>
      </c>
      <c r="D42" s="557"/>
      <c r="E42" s="76"/>
      <c r="F42" s="67"/>
      <c r="G42" s="242"/>
      <c r="H42" s="649"/>
      <c r="I42" s="649"/>
      <c r="J42" s="650"/>
      <c r="K42" s="651"/>
      <c r="L42" s="649"/>
      <c r="M42" s="649"/>
      <c r="N42" s="986"/>
      <c r="O42" s="599"/>
      <c r="P42" s="591"/>
      <c r="Q42" s="65"/>
      <c r="R42" s="803"/>
      <c r="S42" s="1282">
        <v>10</v>
      </c>
      <c r="T42" s="1290"/>
      <c r="U42" s="1276">
        <v>2</v>
      </c>
      <c r="V42" s="1277">
        <v>4</v>
      </c>
      <c r="W42" s="649"/>
      <c r="X42" s="651"/>
      <c r="Y42" s="649"/>
      <c r="Z42" s="649"/>
      <c r="AA42" s="649"/>
      <c r="AB42" s="651"/>
      <c r="AC42" s="649"/>
      <c r="AD42" s="654"/>
      <c r="AF42" s="59"/>
      <c r="AG42" s="59"/>
      <c r="AH42" s="59"/>
      <c r="AI42" s="59"/>
      <c r="AJ42" s="59"/>
      <c r="AK42" s="59"/>
      <c r="AL42" s="59"/>
    </row>
    <row r="43" spans="1:38" s="859" customFormat="1" ht="15">
      <c r="A43" s="723" t="s">
        <v>540</v>
      </c>
      <c r="B43" s="726">
        <v>41</v>
      </c>
      <c r="C43" s="562">
        <f t="shared" si="0"/>
        <v>15</v>
      </c>
      <c r="D43" s="1226"/>
      <c r="E43" s="439"/>
      <c r="F43" s="69">
        <v>15</v>
      </c>
      <c r="G43" s="551"/>
      <c r="H43" s="649"/>
      <c r="I43" s="649"/>
      <c r="J43" s="650"/>
      <c r="K43" s="651"/>
      <c r="L43" s="649"/>
      <c r="M43" s="649"/>
      <c r="N43" s="44"/>
      <c r="O43" s="649"/>
      <c r="P43" s="652"/>
      <c r="Q43" s="651"/>
      <c r="R43" s="652"/>
      <c r="S43" s="652"/>
      <c r="T43" s="651"/>
      <c r="U43" s="649"/>
      <c r="V43" s="649"/>
      <c r="W43" s="649"/>
      <c r="X43" s="651"/>
      <c r="Y43" s="649"/>
      <c r="Z43" s="649"/>
      <c r="AA43" s="649"/>
      <c r="AB43" s="651"/>
      <c r="AC43" s="649"/>
      <c r="AD43" s="654"/>
      <c r="AE43" s="59"/>
      <c r="AF43" s="59"/>
      <c r="AG43" s="59"/>
      <c r="AH43" s="59"/>
      <c r="AI43" s="59"/>
      <c r="AJ43" s="59"/>
      <c r="AK43" s="59"/>
      <c r="AL43" s="59"/>
    </row>
    <row r="44" spans="1:38" s="859" customFormat="1" ht="15">
      <c r="A44" s="721" t="s">
        <v>703</v>
      </c>
      <c r="B44" s="726">
        <v>42</v>
      </c>
      <c r="C44" s="562">
        <f t="shared" si="0"/>
        <v>14</v>
      </c>
      <c r="D44" s="557"/>
      <c r="E44" s="76"/>
      <c r="F44" s="67"/>
      <c r="G44" s="242"/>
      <c r="H44" s="69"/>
      <c r="I44" s="439"/>
      <c r="J44" s="439"/>
      <c r="K44" s="69"/>
      <c r="L44" s="803"/>
      <c r="M44" s="591"/>
      <c r="N44" s="803"/>
      <c r="O44" s="599"/>
      <c r="P44" s="591"/>
      <c r="Q44" s="65"/>
      <c r="R44" s="803"/>
      <c r="S44" s="736">
        <v>12</v>
      </c>
      <c r="T44" s="1314">
        <v>2</v>
      </c>
      <c r="U44" s="1315"/>
      <c r="V44" s="1316"/>
      <c r="W44" s="649"/>
      <c r="X44" s="651"/>
      <c r="Y44" s="649"/>
      <c r="Z44" s="649"/>
      <c r="AA44" s="649"/>
      <c r="AB44" s="651"/>
      <c r="AC44" s="649"/>
      <c r="AD44" s="654"/>
      <c r="AE44" s="59"/>
      <c r="AF44" s="59"/>
      <c r="AG44" s="59"/>
      <c r="AH44" s="59"/>
      <c r="AI44" s="59"/>
      <c r="AJ44" s="59"/>
      <c r="AK44" s="59"/>
      <c r="AL44" s="59"/>
    </row>
    <row r="45" spans="1:30" s="859" customFormat="1" ht="15">
      <c r="A45" s="992" t="s">
        <v>626</v>
      </c>
      <c r="B45" s="726">
        <v>43</v>
      </c>
      <c r="C45" s="562">
        <f t="shared" si="0"/>
        <v>13</v>
      </c>
      <c r="D45" s="1149"/>
      <c r="E45" s="860"/>
      <c r="F45" s="860"/>
      <c r="G45" s="860"/>
      <c r="H45" s="69"/>
      <c r="I45" s="439"/>
      <c r="J45" s="439">
        <v>12</v>
      </c>
      <c r="K45" s="69"/>
      <c r="L45" s="803"/>
      <c r="M45" s="591">
        <v>1</v>
      </c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0"/>
      <c r="Y45" s="860"/>
      <c r="Z45" s="860"/>
      <c r="AA45" s="860"/>
      <c r="AB45" s="860"/>
      <c r="AC45" s="860"/>
      <c r="AD45" s="861"/>
    </row>
    <row r="46" spans="1:38" s="859" customFormat="1" ht="15">
      <c r="A46" s="721" t="s">
        <v>697</v>
      </c>
      <c r="B46" s="726">
        <v>44</v>
      </c>
      <c r="C46" s="562">
        <f t="shared" si="0"/>
        <v>12</v>
      </c>
      <c r="D46" s="557"/>
      <c r="E46" s="76"/>
      <c r="F46" s="67"/>
      <c r="G46" s="242"/>
      <c r="H46" s="69"/>
      <c r="I46" s="439"/>
      <c r="J46" s="439"/>
      <c r="K46" s="69"/>
      <c r="L46" s="803"/>
      <c r="M46" s="591"/>
      <c r="N46" s="803"/>
      <c r="O46" s="599"/>
      <c r="P46" s="591"/>
      <c r="Q46" s="65"/>
      <c r="R46" s="803">
        <v>12</v>
      </c>
      <c r="S46" s="652"/>
      <c r="T46" s="651"/>
      <c r="U46" s="649"/>
      <c r="V46" s="649"/>
      <c r="W46" s="649"/>
      <c r="X46" s="651"/>
      <c r="Y46" s="649"/>
      <c r="Z46" s="649"/>
      <c r="AA46" s="649"/>
      <c r="AB46" s="651"/>
      <c r="AC46" s="649"/>
      <c r="AD46" s="654"/>
      <c r="AE46" s="59"/>
      <c r="AF46" s="59"/>
      <c r="AG46" s="59"/>
      <c r="AH46" s="59"/>
      <c r="AI46" s="59"/>
      <c r="AJ46" s="59"/>
      <c r="AK46" s="59"/>
      <c r="AL46" s="59"/>
    </row>
    <row r="47" spans="1:38" s="859" customFormat="1" ht="15">
      <c r="A47" s="722" t="s">
        <v>629</v>
      </c>
      <c r="B47" s="726">
        <v>45</v>
      </c>
      <c r="C47" s="562">
        <f t="shared" si="0"/>
        <v>10</v>
      </c>
      <c r="D47" s="557"/>
      <c r="E47" s="76"/>
      <c r="F47" s="67"/>
      <c r="G47" s="242"/>
      <c r="H47" s="649"/>
      <c r="I47" s="439">
        <v>4</v>
      </c>
      <c r="J47" s="650"/>
      <c r="K47" s="651"/>
      <c r="L47" s="649"/>
      <c r="M47" s="649"/>
      <c r="N47" s="44"/>
      <c r="O47" s="649"/>
      <c r="P47" s="652"/>
      <c r="Q47" s="651"/>
      <c r="R47" s="652"/>
      <c r="S47" s="65"/>
      <c r="T47" s="715">
        <v>6</v>
      </c>
      <c r="U47" s="74"/>
      <c r="V47" s="241"/>
      <c r="W47" s="649"/>
      <c r="X47" s="651"/>
      <c r="Y47" s="649"/>
      <c r="Z47" s="649"/>
      <c r="AA47" s="649"/>
      <c r="AB47" s="651"/>
      <c r="AC47" s="649"/>
      <c r="AD47" s="654"/>
      <c r="AE47" s="59"/>
      <c r="AF47" s="59"/>
      <c r="AG47" s="59"/>
      <c r="AH47" s="59"/>
      <c r="AI47" s="59"/>
      <c r="AJ47" s="59"/>
      <c r="AK47" s="59"/>
      <c r="AL47" s="59"/>
    </row>
    <row r="48" spans="1:38" ht="15">
      <c r="A48" s="865" t="s">
        <v>602</v>
      </c>
      <c r="B48" s="963">
        <v>46</v>
      </c>
      <c r="C48" s="562">
        <f t="shared" si="0"/>
        <v>8</v>
      </c>
      <c r="D48" s="1121"/>
      <c r="E48" s="860"/>
      <c r="F48" s="860"/>
      <c r="G48" s="860"/>
      <c r="H48" s="860"/>
      <c r="I48" s="860"/>
      <c r="J48" s="860"/>
      <c r="K48" s="69">
        <v>2</v>
      </c>
      <c r="L48" s="803"/>
      <c r="M48" s="591">
        <v>6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0"/>
      <c r="Y48" s="860"/>
      <c r="Z48" s="860"/>
      <c r="AA48" s="860"/>
      <c r="AB48" s="860"/>
      <c r="AC48" s="860"/>
      <c r="AD48" s="861"/>
      <c r="AE48" s="859"/>
      <c r="AF48" s="859"/>
      <c r="AG48" s="859"/>
      <c r="AH48" s="859"/>
      <c r="AI48" s="859"/>
      <c r="AJ48" s="859"/>
      <c r="AK48" s="859"/>
      <c r="AL48" s="859"/>
    </row>
    <row r="49" spans="1:38" s="59" customFormat="1" ht="15">
      <c r="A49" s="1318" t="s">
        <v>161</v>
      </c>
      <c r="B49" s="726">
        <v>47</v>
      </c>
      <c r="C49" s="562">
        <f t="shared" si="0"/>
        <v>6</v>
      </c>
      <c r="D49" s="1319"/>
      <c r="E49" s="1320"/>
      <c r="F49" s="1321"/>
      <c r="G49" s="1322"/>
      <c r="H49" s="790"/>
      <c r="I49" s="791"/>
      <c r="J49" s="791"/>
      <c r="K49" s="790"/>
      <c r="L49" s="804"/>
      <c r="M49" s="827"/>
      <c r="N49" s="1323"/>
      <c r="O49" s="1324"/>
      <c r="P49" s="1325"/>
      <c r="Q49" s="1321"/>
      <c r="R49" s="804"/>
      <c r="S49" s="69"/>
      <c r="T49" s="803"/>
      <c r="U49" s="599">
        <v>6</v>
      </c>
      <c r="V49" s="591"/>
      <c r="W49" s="1326"/>
      <c r="X49" s="1326"/>
      <c r="Y49" s="1326"/>
      <c r="Z49" s="1326"/>
      <c r="AA49" s="1327"/>
      <c r="AB49" s="1327"/>
      <c r="AC49" s="1328"/>
      <c r="AD49" s="1329"/>
      <c r="AE49" s="7"/>
      <c r="AI49" s="7"/>
      <c r="AL49" s="7"/>
    </row>
    <row r="50" spans="1:38" ht="15.75" thickBot="1">
      <c r="A50" s="991" t="s">
        <v>155</v>
      </c>
      <c r="B50" s="1317">
        <v>48</v>
      </c>
      <c r="C50" s="563">
        <f t="shared" si="0"/>
        <v>2</v>
      </c>
      <c r="D50" s="1228"/>
      <c r="E50" s="840"/>
      <c r="F50" s="841"/>
      <c r="G50" s="842"/>
      <c r="H50" s="688"/>
      <c r="I50" s="687"/>
      <c r="J50" s="813"/>
      <c r="K50" s="688"/>
      <c r="L50" s="807"/>
      <c r="M50" s="689"/>
      <c r="N50" s="807"/>
      <c r="O50" s="813"/>
      <c r="P50" s="689"/>
      <c r="Q50" s="841"/>
      <c r="R50" s="807">
        <v>2</v>
      </c>
      <c r="S50" s="658"/>
      <c r="T50" s="656"/>
      <c r="U50" s="657"/>
      <c r="V50" s="657"/>
      <c r="W50" s="657"/>
      <c r="X50" s="656"/>
      <c r="Y50" s="657"/>
      <c r="Z50" s="657"/>
      <c r="AA50" s="657"/>
      <c r="AB50" s="656"/>
      <c r="AC50" s="657"/>
      <c r="AD50" s="659"/>
      <c r="AF50" s="59"/>
      <c r="AG50" s="59"/>
      <c r="AH50" s="59"/>
      <c r="AI50" s="59"/>
      <c r="AJ50" s="59"/>
      <c r="AK50" s="59"/>
      <c r="AL50" s="59"/>
    </row>
    <row r="51" spans="1:30" s="59" customFormat="1" ht="15">
      <c r="A51" s="255"/>
      <c r="B51" s="255"/>
      <c r="C51" s="257"/>
      <c r="D51" s="717"/>
      <c r="E51" s="718"/>
      <c r="F51" s="719"/>
      <c r="G51" s="720"/>
      <c r="H51" s="24"/>
      <c r="I51" s="24"/>
      <c r="J51" s="581"/>
      <c r="K51" s="25"/>
      <c r="L51" s="24"/>
      <c r="M51" s="24"/>
      <c r="N51" s="12"/>
      <c r="O51" s="24"/>
      <c r="P51" s="22"/>
      <c r="Q51" s="25"/>
      <c r="R51" s="22"/>
      <c r="S51" s="22"/>
      <c r="T51" s="25"/>
      <c r="U51" s="24"/>
      <c r="V51" s="24"/>
      <c r="W51" s="24"/>
      <c r="X51" s="25"/>
      <c r="Y51" s="24"/>
      <c r="Z51" s="24"/>
      <c r="AA51" s="24"/>
      <c r="AB51" s="25"/>
      <c r="AC51" s="24"/>
      <c r="AD51" s="25"/>
    </row>
    <row r="52" spans="1:30" s="59" customFormat="1" ht="15">
      <c r="A52" s="255"/>
      <c r="B52" s="255"/>
      <c r="C52" s="257"/>
      <c r="D52" s="717"/>
      <c r="E52" s="718"/>
      <c r="F52" s="719"/>
      <c r="G52" s="720"/>
      <c r="H52" s="24"/>
      <c r="I52" s="24"/>
      <c r="J52" s="581"/>
      <c r="K52" s="25"/>
      <c r="L52" s="24"/>
      <c r="M52" s="24"/>
      <c r="N52" s="12"/>
      <c r="O52" s="24"/>
      <c r="P52" s="22"/>
      <c r="Q52" s="25"/>
      <c r="R52" s="22"/>
      <c r="S52" s="22"/>
      <c r="T52" s="25"/>
      <c r="U52" s="24"/>
      <c r="V52" s="24"/>
      <c r="W52" s="24"/>
      <c r="X52" s="25"/>
      <c r="Y52" s="24"/>
      <c r="Z52" s="24"/>
      <c r="AA52" s="24"/>
      <c r="AB52" s="25"/>
      <c r="AC52" s="24"/>
      <c r="AD52" s="25"/>
    </row>
    <row r="53" spans="1:3" ht="15">
      <c r="A53" s="403" t="s">
        <v>134</v>
      </c>
      <c r="B53" s="87"/>
      <c r="C53" s="266"/>
    </row>
    <row r="54" spans="1:3" ht="15">
      <c r="A54" s="403" t="s">
        <v>132</v>
      </c>
      <c r="B54" s="87"/>
      <c r="C54" s="266"/>
    </row>
    <row r="55" spans="1:3" ht="15">
      <c r="A55" s="48" t="s">
        <v>133</v>
      </c>
      <c r="B55" s="87"/>
      <c r="C55" s="266"/>
    </row>
    <row r="56" spans="1:3" ht="15">
      <c r="A56" s="348"/>
      <c r="B56" s="87"/>
      <c r="C56" s="266"/>
    </row>
    <row r="57" spans="1:3" ht="15">
      <c r="A57" s="348"/>
      <c r="B57" s="87"/>
      <c r="C57" s="266"/>
    </row>
    <row r="58" spans="1:3" ht="15">
      <c r="A58" s="348"/>
      <c r="B58" s="87"/>
      <c r="C58" s="266"/>
    </row>
    <row r="59" spans="1:3" ht="15">
      <c r="A59" s="348"/>
      <c r="B59" s="87"/>
      <c r="C59" s="266"/>
    </row>
    <row r="60" spans="1:3" ht="15">
      <c r="A60" s="348"/>
      <c r="B60" s="87"/>
      <c r="C60" s="266"/>
    </row>
    <row r="61" spans="1:3" ht="15">
      <c r="A61" s="348"/>
      <c r="B61" s="87"/>
      <c r="C61" s="266"/>
    </row>
    <row r="62" spans="1:3" ht="15">
      <c r="A62" s="348"/>
      <c r="B62" s="87"/>
      <c r="C62" s="266"/>
    </row>
    <row r="63" spans="1:3" ht="15">
      <c r="A63" s="348"/>
      <c r="B63" s="87"/>
      <c r="C63" s="266"/>
    </row>
    <row r="64" spans="1:3" ht="15">
      <c r="A64" s="348"/>
      <c r="B64" s="87"/>
      <c r="C64" s="266"/>
    </row>
    <row r="65" spans="1:3" ht="15">
      <c r="A65" s="348"/>
      <c r="B65" s="87"/>
      <c r="C65" s="266"/>
    </row>
    <row r="66" spans="1:3" ht="15">
      <c r="A66" s="348"/>
      <c r="B66" s="87"/>
      <c r="C66" s="266"/>
    </row>
    <row r="67" spans="1:3" ht="15">
      <c r="A67" s="348"/>
      <c r="B67" s="87"/>
      <c r="C67" s="266"/>
    </row>
    <row r="68" spans="1:3" ht="15">
      <c r="A68" s="348"/>
      <c r="B68" s="87"/>
      <c r="C68" s="266"/>
    </row>
    <row r="69" spans="1:3" ht="15">
      <c r="A69" s="348"/>
      <c r="B69" s="87"/>
      <c r="C69" s="266"/>
    </row>
    <row r="70" spans="1:3" ht="15">
      <c r="A70" s="348"/>
      <c r="B70" s="87"/>
      <c r="C70" s="266"/>
    </row>
    <row r="71" spans="1:3" ht="15">
      <c r="A71" s="348"/>
      <c r="B71" s="87"/>
      <c r="C71" s="266"/>
    </row>
    <row r="72" spans="1:3" ht="15">
      <c r="A72" s="348"/>
      <c r="B72" s="87"/>
      <c r="C72" s="266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65"/>
  <sheetViews>
    <sheetView zoomScalePageLayoutView="0" workbookViewId="0" topLeftCell="A1">
      <pane ySplit="1" topLeftCell="A58" activePane="bottomLeft" state="frozen"/>
      <selection pane="topLeft" activeCell="A1" sqref="A1"/>
      <selection pane="bottomLeft" activeCell="A66" sqref="A66"/>
    </sheetView>
  </sheetViews>
  <sheetFormatPr defaultColWidth="9.140625" defaultRowHeight="15"/>
  <cols>
    <col min="1" max="1" width="13.7109375" style="59" customWidth="1"/>
    <col min="2" max="2" width="11.140625" style="18" customWidth="1"/>
    <col min="3" max="3" width="14.8515625" style="18" customWidth="1"/>
    <col min="4" max="4" width="11.28125" style="18" customWidth="1"/>
    <col min="5" max="5" width="31.00390625" style="58" customWidth="1"/>
    <col min="6" max="6" width="6.8515625" style="59" customWidth="1"/>
    <col min="7" max="7" width="6.421875" style="9" customWidth="1"/>
    <col min="8" max="8" width="5.7109375" style="37" customWidth="1"/>
    <col min="9" max="10" width="5.8515625" style="17" customWidth="1"/>
    <col min="11" max="12" width="4.28125" style="17" customWidth="1"/>
    <col min="13" max="15" width="4.28125" style="11" customWidth="1"/>
    <col min="16" max="16" width="4.28125" style="7" customWidth="1"/>
    <col min="17" max="18" width="4.28125" style="11" customWidth="1"/>
    <col min="19" max="19" width="4.28125" style="7" customWidth="1"/>
    <col min="20" max="20" width="4.28125" style="11" customWidth="1"/>
    <col min="21" max="22" width="4.28125" style="59" customWidth="1"/>
    <col min="23" max="23" width="4.28125" style="10" customWidth="1"/>
    <col min="24" max="25" width="4.28125" style="59" customWidth="1"/>
    <col min="26" max="26" width="4.28125" style="7" customWidth="1"/>
    <col min="27" max="27" width="4.28125" style="59" customWidth="1"/>
    <col min="28" max="28" width="4.28125" style="58" customWidth="1"/>
    <col min="29" max="29" width="4.28125" style="7" customWidth="1"/>
    <col min="30" max="30" width="4.28125" style="56" customWidth="1"/>
    <col min="31" max="34" width="4.28125" style="59" customWidth="1"/>
    <col min="35" max="35" width="4.28125" style="7" customWidth="1"/>
    <col min="36" max="42" width="4.28125" style="59" customWidth="1"/>
    <col min="43" max="43" width="4.00390625" style="59" customWidth="1"/>
    <col min="44" max="16384" width="9.140625" style="59" customWidth="1"/>
  </cols>
  <sheetData>
    <row r="1" spans="1:43" s="105" customFormat="1" ht="154.5" customHeight="1" thickBot="1">
      <c r="A1" s="103" t="s">
        <v>78</v>
      </c>
      <c r="B1" s="938" t="s">
        <v>79</v>
      </c>
      <c r="C1" s="104"/>
      <c r="E1" s="106" t="s">
        <v>1</v>
      </c>
      <c r="F1" s="541" t="s">
        <v>13</v>
      </c>
      <c r="G1" s="542" t="s">
        <v>98</v>
      </c>
      <c r="H1" s="543" t="s">
        <v>14</v>
      </c>
      <c r="I1" s="544" t="s">
        <v>271</v>
      </c>
      <c r="J1" s="545" t="s">
        <v>272</v>
      </c>
      <c r="K1" s="544" t="s">
        <v>97</v>
      </c>
      <c r="L1" s="545" t="s">
        <v>273</v>
      </c>
      <c r="M1" s="546" t="s">
        <v>266</v>
      </c>
      <c r="N1" s="547" t="s">
        <v>267</v>
      </c>
      <c r="O1" s="548" t="s">
        <v>269</v>
      </c>
      <c r="P1" s="1255" t="s">
        <v>268</v>
      </c>
      <c r="Q1" s="1260" t="s">
        <v>101</v>
      </c>
      <c r="R1" s="1261" t="s">
        <v>102</v>
      </c>
      <c r="S1" s="1147" t="s">
        <v>103</v>
      </c>
      <c r="T1" s="1262" t="s">
        <v>111</v>
      </c>
      <c r="U1" s="1147" t="s">
        <v>104</v>
      </c>
      <c r="V1" s="1261" t="s">
        <v>105</v>
      </c>
      <c r="W1" s="1261" t="s">
        <v>528</v>
      </c>
      <c r="X1" s="1147" t="s">
        <v>106</v>
      </c>
      <c r="Y1" s="1263" t="s">
        <v>107</v>
      </c>
      <c r="Z1" s="1262" t="s">
        <v>112</v>
      </c>
      <c r="AA1" s="1263" t="s">
        <v>108</v>
      </c>
      <c r="AB1" s="1261" t="s">
        <v>109</v>
      </c>
      <c r="AC1" s="1262" t="s">
        <v>637</v>
      </c>
      <c r="AD1" s="1147" t="s">
        <v>119</v>
      </c>
      <c r="AE1" s="1263" t="s">
        <v>529</v>
      </c>
      <c r="AF1" s="231" t="s">
        <v>698</v>
      </c>
      <c r="AG1" s="1263" t="s">
        <v>530</v>
      </c>
      <c r="AH1" s="1261" t="s">
        <v>110</v>
      </c>
      <c r="AI1" s="1262" t="s">
        <v>113</v>
      </c>
      <c r="AJ1" s="1147" t="s">
        <v>116</v>
      </c>
      <c r="AK1" s="1261" t="s">
        <v>115</v>
      </c>
      <c r="AL1" s="1263" t="s">
        <v>114</v>
      </c>
      <c r="AM1" s="1262" t="s">
        <v>251</v>
      </c>
      <c r="AN1" s="1147" t="s">
        <v>117</v>
      </c>
      <c r="AO1" s="1261" t="s">
        <v>531</v>
      </c>
      <c r="AP1" s="1263" t="s">
        <v>118</v>
      </c>
      <c r="AQ1" s="1264" t="s">
        <v>532</v>
      </c>
    </row>
    <row r="2" spans="1:43" ht="15.75" thickBot="1">
      <c r="A2" s="379"/>
      <c r="B2" s="379"/>
      <c r="C2" s="26"/>
      <c r="D2" s="27"/>
      <c r="E2" s="28"/>
      <c r="F2" s="904"/>
      <c r="G2" s="905"/>
      <c r="H2" s="906"/>
      <c r="I2" s="900"/>
      <c r="J2" s="900"/>
      <c r="K2" s="900"/>
      <c r="L2" s="901"/>
      <c r="M2" s="894"/>
      <c r="N2" s="895"/>
      <c r="O2" s="895"/>
      <c r="P2" s="896"/>
      <c r="Q2" s="1256"/>
      <c r="R2" s="1256"/>
      <c r="S2" s="1257"/>
      <c r="T2" s="1256"/>
      <c r="U2" s="238"/>
      <c r="V2" s="894"/>
      <c r="W2" s="1258"/>
      <c r="X2" s="896"/>
      <c r="Y2" s="894"/>
      <c r="Z2" s="895"/>
      <c r="AA2" s="894"/>
      <c r="AB2" s="894"/>
      <c r="AC2" s="895"/>
      <c r="AD2" s="896"/>
      <c r="AE2" s="894"/>
      <c r="AF2" s="894"/>
      <c r="AG2" s="894"/>
      <c r="AH2" s="895"/>
      <c r="AI2" s="896"/>
      <c r="AJ2" s="894"/>
      <c r="AK2" s="894"/>
      <c r="AL2" s="895"/>
      <c r="AM2" s="896"/>
      <c r="AN2" s="896"/>
      <c r="AO2" s="894"/>
      <c r="AP2" s="1259"/>
      <c r="AQ2" s="1042"/>
    </row>
    <row r="3" spans="1:43" ht="15">
      <c r="A3" s="909"/>
      <c r="B3" s="910">
        <v>38139</v>
      </c>
      <c r="C3" s="911" t="s">
        <v>361</v>
      </c>
      <c r="D3" s="911" t="s">
        <v>74</v>
      </c>
      <c r="E3" s="912" t="s">
        <v>54</v>
      </c>
      <c r="F3" s="855" t="s">
        <v>513</v>
      </c>
      <c r="G3" s="856">
        <f>M3+N3+O3+P3</f>
        <v>20</v>
      </c>
      <c r="H3" s="907">
        <f>I3+J3+K3+L3+M3+O3+P3</f>
        <v>52</v>
      </c>
      <c r="I3" s="880"/>
      <c r="J3" s="908"/>
      <c r="K3" s="402">
        <v>22</v>
      </c>
      <c r="L3" s="902">
        <v>10</v>
      </c>
      <c r="M3" s="872">
        <f>R3+V3+W3+AC3+AH3+AK3</f>
        <v>0</v>
      </c>
      <c r="N3" s="873">
        <f>T3+Z3+AE3+AI3+AM3</f>
        <v>0</v>
      </c>
      <c r="O3" s="874">
        <f aca="true" t="shared" si="0" ref="O3:O8">Q3+Y3+AB3+AD3+AG3+AL3+AO3</f>
        <v>20</v>
      </c>
      <c r="P3" s="897">
        <f aca="true" t="shared" si="1" ref="P3:P8">S3+U3+X3+AA3+AF3+AJ3+AN3+AP3</f>
        <v>0</v>
      </c>
      <c r="Q3" s="637">
        <v>20</v>
      </c>
      <c r="R3" s="639"/>
      <c r="S3" s="641"/>
      <c r="T3" s="643"/>
      <c r="U3" s="345"/>
      <c r="V3" s="344"/>
      <c r="W3" s="344"/>
      <c r="X3" s="346"/>
      <c r="Y3" s="344"/>
      <c r="Z3" s="408"/>
      <c r="AA3" s="344"/>
      <c r="AB3" s="347"/>
      <c r="AC3" s="377"/>
      <c r="AD3" s="346"/>
      <c r="AE3" s="347"/>
      <c r="AF3" s="344"/>
      <c r="AG3" s="344"/>
      <c r="AH3" s="408"/>
      <c r="AI3" s="346"/>
      <c r="AJ3" s="344"/>
      <c r="AK3" s="344"/>
      <c r="AL3" s="438"/>
      <c r="AM3" s="410"/>
      <c r="AN3" s="410"/>
      <c r="AO3" s="409"/>
      <c r="AP3" s="671"/>
      <c r="AQ3" s="411"/>
    </row>
    <row r="4" spans="1:43" ht="15">
      <c r="A4" s="913"/>
      <c r="B4" s="728">
        <v>38139</v>
      </c>
      <c r="C4" s="71" t="s">
        <v>318</v>
      </c>
      <c r="D4" s="71" t="s">
        <v>8</v>
      </c>
      <c r="E4" s="914" t="s">
        <v>5</v>
      </c>
      <c r="F4" s="832" t="s">
        <v>513</v>
      </c>
      <c r="G4" s="175">
        <f>M4+N4+O4+P4</f>
        <v>6</v>
      </c>
      <c r="H4" s="178">
        <f>I4+J4+K4+L4+M4+O4+P4</f>
        <v>50</v>
      </c>
      <c r="I4" s="180"/>
      <c r="J4" s="181"/>
      <c r="K4" s="183">
        <v>31</v>
      </c>
      <c r="L4" s="879">
        <v>15</v>
      </c>
      <c r="M4" s="152">
        <f>R4+V4+W4+AC4+AH4+AK4</f>
        <v>0</v>
      </c>
      <c r="N4" s="137">
        <f>T4+Z4+AE4+AI4+AM4</f>
        <v>2</v>
      </c>
      <c r="O4" s="526">
        <f t="shared" si="0"/>
        <v>4</v>
      </c>
      <c r="P4" s="153">
        <f t="shared" si="1"/>
        <v>0</v>
      </c>
      <c r="Q4" s="557">
        <v>4</v>
      </c>
      <c r="R4" s="76"/>
      <c r="S4" s="67"/>
      <c r="T4" s="242">
        <v>2</v>
      </c>
      <c r="U4" s="316"/>
      <c r="V4" s="249"/>
      <c r="W4" s="249"/>
      <c r="X4" s="250"/>
      <c r="Y4" s="249"/>
      <c r="Z4" s="251"/>
      <c r="AA4" s="249"/>
      <c r="AB4" s="318"/>
      <c r="AC4" s="317"/>
      <c r="AD4" s="294"/>
      <c r="AE4" s="318"/>
      <c r="AF4" s="249"/>
      <c r="AG4" s="249"/>
      <c r="AH4" s="251"/>
      <c r="AI4" s="250"/>
      <c r="AJ4" s="249"/>
      <c r="AK4" s="249"/>
      <c r="AL4" s="242"/>
      <c r="AM4" s="67"/>
      <c r="AN4" s="67"/>
      <c r="AO4" s="76"/>
      <c r="AP4" s="76"/>
      <c r="AQ4" s="918"/>
    </row>
    <row r="5" spans="1:43" ht="15">
      <c r="A5" s="913"/>
      <c r="B5" s="728">
        <v>38139</v>
      </c>
      <c r="C5" s="29" t="s">
        <v>274</v>
      </c>
      <c r="D5" s="29" t="s">
        <v>83</v>
      </c>
      <c r="E5" s="194" t="s">
        <v>15</v>
      </c>
      <c r="F5" s="197" t="s">
        <v>157</v>
      </c>
      <c r="G5" s="175">
        <f>M5+N5+O5+P5</f>
        <v>0</v>
      </c>
      <c r="H5" s="198">
        <f>I5+J5+L5+K5+M5+O5+P5</f>
        <v>32</v>
      </c>
      <c r="I5" s="199"/>
      <c r="J5" s="200"/>
      <c r="K5" s="201">
        <v>22</v>
      </c>
      <c r="L5" s="202">
        <v>10</v>
      </c>
      <c r="M5" s="222">
        <f>R5+AC5+AH5+AK5</f>
        <v>0</v>
      </c>
      <c r="N5" s="137">
        <f>T5+AE5+AI5+AM5</f>
        <v>0</v>
      </c>
      <c r="O5" s="533">
        <f t="shared" si="0"/>
        <v>0</v>
      </c>
      <c r="P5" s="223">
        <f t="shared" si="1"/>
        <v>0</v>
      </c>
      <c r="Q5" s="585"/>
      <c r="R5" s="567"/>
      <c r="S5" s="568"/>
      <c r="T5" s="569"/>
      <c r="U5" s="291"/>
      <c r="V5" s="77"/>
      <c r="W5" s="77"/>
      <c r="X5" s="288"/>
      <c r="Y5" s="343"/>
      <c r="Z5" s="343"/>
      <c r="AA5" s="276"/>
      <c r="AB5" s="275"/>
      <c r="AC5" s="275"/>
      <c r="AD5" s="277"/>
      <c r="AE5" s="417"/>
      <c r="AF5" s="279"/>
      <c r="AG5" s="278"/>
      <c r="AH5" s="278"/>
      <c r="AI5" s="432"/>
      <c r="AJ5" s="279"/>
      <c r="AK5" s="278"/>
      <c r="AL5" s="280"/>
      <c r="AM5" s="432"/>
      <c r="AN5" s="287"/>
      <c r="AO5" s="281"/>
      <c r="AP5" s="281"/>
      <c r="AQ5" s="693"/>
    </row>
    <row r="6" spans="1:43" ht="15">
      <c r="A6" s="913"/>
      <c r="B6" s="728">
        <v>38139</v>
      </c>
      <c r="C6" s="29" t="s">
        <v>433</v>
      </c>
      <c r="D6" s="29" t="s">
        <v>434</v>
      </c>
      <c r="E6" s="194" t="s">
        <v>62</v>
      </c>
      <c r="F6" s="197" t="s">
        <v>157</v>
      </c>
      <c r="G6" s="175">
        <f>M6+N6+O6+P6</f>
        <v>72</v>
      </c>
      <c r="H6" s="198">
        <f>I6+J6+L6+K6+M6+O6+P6</f>
        <v>47</v>
      </c>
      <c r="I6" s="199"/>
      <c r="J6" s="200"/>
      <c r="K6" s="201"/>
      <c r="L6" s="202"/>
      <c r="M6" s="222">
        <f>R6+AC6+AH6+AK6</f>
        <v>20</v>
      </c>
      <c r="N6" s="437">
        <f>T6+AE6+AI6+AM6</f>
        <v>25</v>
      </c>
      <c r="O6" s="533">
        <f t="shared" si="0"/>
        <v>12</v>
      </c>
      <c r="P6" s="223">
        <f t="shared" si="1"/>
        <v>15</v>
      </c>
      <c r="Q6" s="585">
        <v>12</v>
      </c>
      <c r="R6" s="567">
        <v>20</v>
      </c>
      <c r="S6" s="568">
        <v>15</v>
      </c>
      <c r="T6" s="569">
        <v>25</v>
      </c>
      <c r="U6" s="291"/>
      <c r="V6" s="77"/>
      <c r="W6" s="77"/>
      <c r="X6" s="288"/>
      <c r="Y6" s="343"/>
      <c r="Z6" s="343"/>
      <c r="AA6" s="276"/>
      <c r="AB6" s="275"/>
      <c r="AC6" s="275"/>
      <c r="AD6" s="277"/>
      <c r="AE6" s="417"/>
      <c r="AF6" s="279"/>
      <c r="AG6" s="278"/>
      <c r="AH6" s="278"/>
      <c r="AI6" s="432"/>
      <c r="AJ6" s="279"/>
      <c r="AK6" s="278"/>
      <c r="AL6" s="280"/>
      <c r="AM6" s="432"/>
      <c r="AN6" s="287"/>
      <c r="AO6" s="281"/>
      <c r="AP6" s="281"/>
      <c r="AQ6" s="693"/>
    </row>
    <row r="7" spans="1:43" ht="15">
      <c r="A7" s="913"/>
      <c r="B7" s="728">
        <v>38139</v>
      </c>
      <c r="C7" s="29" t="s">
        <v>315</v>
      </c>
      <c r="D7" s="29" t="s">
        <v>244</v>
      </c>
      <c r="E7" s="194" t="s">
        <v>5</v>
      </c>
      <c r="F7" s="197" t="s">
        <v>157</v>
      </c>
      <c r="G7" s="175">
        <f>M7+N7+O7+P7</f>
        <v>23</v>
      </c>
      <c r="H7" s="198">
        <f>I7+K7+M7+O7+15</f>
        <v>30</v>
      </c>
      <c r="I7" s="199"/>
      <c r="J7" s="203"/>
      <c r="K7" s="201"/>
      <c r="L7" s="203">
        <v>25</v>
      </c>
      <c r="M7" s="222">
        <f>R7+AC7+AH7+AK7</f>
        <v>15</v>
      </c>
      <c r="N7" s="137">
        <f>T7+AE7+AI7+AM7</f>
        <v>0</v>
      </c>
      <c r="O7" s="533">
        <f t="shared" si="0"/>
        <v>0</v>
      </c>
      <c r="P7" s="186">
        <f t="shared" si="1"/>
        <v>8</v>
      </c>
      <c r="Q7" s="585"/>
      <c r="R7" s="567">
        <v>15</v>
      </c>
      <c r="S7" s="568">
        <v>8</v>
      </c>
      <c r="T7" s="569"/>
      <c r="U7" s="291"/>
      <c r="V7" s="77"/>
      <c r="W7" s="77"/>
      <c r="X7" s="288"/>
      <c r="Y7" s="343"/>
      <c r="Z7" s="343"/>
      <c r="AA7" s="276"/>
      <c r="AB7" s="275"/>
      <c r="AC7" s="275"/>
      <c r="AD7" s="277"/>
      <c r="AE7" s="417"/>
      <c r="AF7" s="279"/>
      <c r="AG7" s="278"/>
      <c r="AH7" s="278"/>
      <c r="AI7" s="432"/>
      <c r="AJ7" s="279"/>
      <c r="AK7" s="278"/>
      <c r="AL7" s="280"/>
      <c r="AM7" s="432"/>
      <c r="AN7" s="287"/>
      <c r="AO7" s="281"/>
      <c r="AP7" s="281"/>
      <c r="AQ7" s="693"/>
    </row>
    <row r="8" spans="1:43" ht="15.75" thickBot="1">
      <c r="A8" s="915"/>
      <c r="B8" s="916">
        <v>38139</v>
      </c>
      <c r="C8" s="917" t="s">
        <v>398</v>
      </c>
      <c r="D8" s="678" t="s">
        <v>91</v>
      </c>
      <c r="E8" s="679" t="s">
        <v>151</v>
      </c>
      <c r="F8" s="697" t="s">
        <v>157</v>
      </c>
      <c r="G8" s="176">
        <f>M8+O8+P8</f>
        <v>32</v>
      </c>
      <c r="H8" s="681">
        <f>I8+J8+K8+M8+O8+15</f>
        <v>35</v>
      </c>
      <c r="I8" s="682"/>
      <c r="J8" s="683"/>
      <c r="K8" s="684"/>
      <c r="L8" s="903">
        <v>10</v>
      </c>
      <c r="M8" s="875">
        <f>R8+AC8+AH8+AK8</f>
        <v>20</v>
      </c>
      <c r="N8" s="876">
        <f>T8+Y8+AC8+AH8+AL8</f>
        <v>15</v>
      </c>
      <c r="O8" s="898">
        <f t="shared" si="0"/>
        <v>0</v>
      </c>
      <c r="P8" s="899">
        <f t="shared" si="1"/>
        <v>12</v>
      </c>
      <c r="Q8" s="686"/>
      <c r="R8" s="687">
        <v>20</v>
      </c>
      <c r="S8" s="688">
        <v>12</v>
      </c>
      <c r="T8" s="689">
        <v>15</v>
      </c>
      <c r="U8" s="324"/>
      <c r="V8" s="690"/>
      <c r="W8" s="332"/>
      <c r="X8" s="324"/>
      <c r="Y8" s="690"/>
      <c r="Z8" s="331"/>
      <c r="AA8" s="324"/>
      <c r="AB8" s="690"/>
      <c r="AC8" s="332"/>
      <c r="AD8" s="690"/>
      <c r="AE8" s="331"/>
      <c r="AF8" s="324"/>
      <c r="AG8" s="690"/>
      <c r="AH8" s="690"/>
      <c r="AI8" s="331"/>
      <c r="AJ8" s="324"/>
      <c r="AK8" s="690"/>
      <c r="AL8" s="690"/>
      <c r="AM8" s="331"/>
      <c r="AN8" s="324"/>
      <c r="AO8" s="690"/>
      <c r="AP8" s="690"/>
      <c r="AQ8" s="919"/>
    </row>
    <row r="9" ht="15.75" thickBot="1"/>
    <row r="10" spans="1:43" ht="15.75" thickBot="1">
      <c r="A10" s="920" t="s">
        <v>541</v>
      </c>
      <c r="B10" s="934">
        <v>40695</v>
      </c>
      <c r="C10" s="921" t="s">
        <v>277</v>
      </c>
      <c r="D10" s="921" t="s">
        <v>143</v>
      </c>
      <c r="E10" s="922" t="s">
        <v>51</v>
      </c>
      <c r="F10" s="883" t="s">
        <v>157</v>
      </c>
      <c r="G10" s="884">
        <f>M10+N10+O10</f>
        <v>0</v>
      </c>
      <c r="H10" s="885" t="s">
        <v>68</v>
      </c>
      <c r="I10" s="886">
        <v>30</v>
      </c>
      <c r="J10" s="887">
        <v>10</v>
      </c>
      <c r="K10" s="888">
        <v>24</v>
      </c>
      <c r="L10" s="889"/>
      <c r="M10" s="890">
        <f>R10+V10+W10+AC10+AH10+AK10</f>
        <v>0</v>
      </c>
      <c r="N10" s="891">
        <f>T10+Z10+AE10+AI10+AM10</f>
        <v>0</v>
      </c>
      <c r="O10" s="892">
        <f>Q10+Y10+AB10+AD10+AG10+AL10+AO10</f>
        <v>0</v>
      </c>
      <c r="P10" s="893">
        <f>S10+U10+X10+AA10+AF10+AJ10+AN10+AP10</f>
        <v>0</v>
      </c>
      <c r="Q10" s="923"/>
      <c r="R10" s="923"/>
      <c r="S10" s="924"/>
      <c r="T10" s="923"/>
      <c r="U10" s="925"/>
      <c r="V10" s="925"/>
      <c r="W10" s="926"/>
      <c r="X10" s="925"/>
      <c r="Y10" s="925"/>
      <c r="Z10" s="924"/>
      <c r="AA10" s="925"/>
      <c r="AB10" s="927"/>
      <c r="AC10" s="924"/>
      <c r="AD10" s="928"/>
      <c r="AE10" s="925"/>
      <c r="AF10" s="925"/>
      <c r="AG10" s="925"/>
      <c r="AH10" s="925"/>
      <c r="AI10" s="924"/>
      <c r="AJ10" s="925"/>
      <c r="AK10" s="925"/>
      <c r="AL10" s="925"/>
      <c r="AM10" s="925"/>
      <c r="AN10" s="925"/>
      <c r="AO10" s="925"/>
      <c r="AP10" s="925"/>
      <c r="AQ10" s="929"/>
    </row>
    <row r="11" ht="15.75" thickBot="1"/>
    <row r="12" spans="1:43" ht="15.75" thickBot="1">
      <c r="A12" s="920" t="s">
        <v>541</v>
      </c>
      <c r="B12" s="934">
        <v>41061</v>
      </c>
      <c r="C12" s="921" t="s">
        <v>318</v>
      </c>
      <c r="D12" s="921" t="s">
        <v>48</v>
      </c>
      <c r="E12" s="922" t="s">
        <v>5</v>
      </c>
      <c r="F12" s="883" t="s">
        <v>634</v>
      </c>
      <c r="G12" s="884">
        <f>M12+N12+O12</f>
        <v>0</v>
      </c>
      <c r="H12" s="885" t="s">
        <v>68</v>
      </c>
      <c r="I12" s="886"/>
      <c r="J12" s="887"/>
      <c r="K12" s="888">
        <v>114</v>
      </c>
      <c r="L12" s="889">
        <v>89</v>
      </c>
      <c r="M12" s="890">
        <f>R12+V12+W12+AC12+AH12+AK12</f>
        <v>0</v>
      </c>
      <c r="N12" s="891">
        <f>T12+Z12+AE12+AI12+AM12</f>
        <v>0</v>
      </c>
      <c r="O12" s="892">
        <f>Q12+Y12+AB12+AD12+AG12+AL12+AO12</f>
        <v>0</v>
      </c>
      <c r="P12" s="893">
        <f>S12+U12+X12+AA12+AF12+AJ12+AN12+AP12</f>
        <v>0</v>
      </c>
      <c r="Q12" s="923"/>
      <c r="R12" s="923"/>
      <c r="S12" s="924"/>
      <c r="T12" s="923"/>
      <c r="U12" s="925"/>
      <c r="V12" s="925"/>
      <c r="W12" s="926"/>
      <c r="X12" s="925"/>
      <c r="Y12" s="925"/>
      <c r="Z12" s="924"/>
      <c r="AA12" s="925"/>
      <c r="AB12" s="927"/>
      <c r="AC12" s="924"/>
      <c r="AD12" s="928"/>
      <c r="AE12" s="925"/>
      <c r="AF12" s="925"/>
      <c r="AG12" s="925"/>
      <c r="AH12" s="925"/>
      <c r="AI12" s="924"/>
      <c r="AJ12" s="925"/>
      <c r="AK12" s="925"/>
      <c r="AL12" s="925"/>
      <c r="AM12" s="925"/>
      <c r="AN12" s="925"/>
      <c r="AO12" s="925"/>
      <c r="AP12" s="925"/>
      <c r="AQ12" s="929"/>
    </row>
    <row r="13" ht="15.75" thickBot="1"/>
    <row r="14" spans="1:43" s="70" customFormat="1" ht="15">
      <c r="A14" s="930"/>
      <c r="B14" s="943">
        <v>42887</v>
      </c>
      <c r="C14" s="911" t="s">
        <v>323</v>
      </c>
      <c r="D14" s="911" t="s">
        <v>49</v>
      </c>
      <c r="E14" s="951" t="s">
        <v>738</v>
      </c>
      <c r="F14" s="939" t="s">
        <v>634</v>
      </c>
      <c r="G14" s="856">
        <f aca="true" t="shared" si="2" ref="G14:G22">M14+N14+O14+P14</f>
        <v>86</v>
      </c>
      <c r="H14" s="881">
        <f aca="true" t="shared" si="3" ref="H14:H20">I14+J14+L14+K14+M14+O14+P14</f>
        <v>130</v>
      </c>
      <c r="I14" s="953"/>
      <c r="J14" s="957"/>
      <c r="K14" s="402">
        <v>12</v>
      </c>
      <c r="L14" s="877">
        <v>57</v>
      </c>
      <c r="M14" s="872">
        <f>R14+V14+W14+AB14+AG14+AJ14+AN14+AP14</f>
        <v>16</v>
      </c>
      <c r="N14" s="873">
        <f>T14+Z14+AC14+AH14+AL14</f>
        <v>25</v>
      </c>
      <c r="O14" s="874">
        <f aca="true" t="shared" si="4" ref="O14:O23">Q14+Y14+AA14+AE14+AF14+AK14+AO14</f>
        <v>20</v>
      </c>
      <c r="P14" s="416">
        <f>U14+S14+X14+AD14+AI14+AM14+AQ14</f>
        <v>25</v>
      </c>
      <c r="Q14" s="637">
        <v>20</v>
      </c>
      <c r="R14" s="639">
        <v>6</v>
      </c>
      <c r="S14" s="641">
        <v>15</v>
      </c>
      <c r="T14" s="643">
        <v>25</v>
      </c>
      <c r="U14" s="737"/>
      <c r="V14" s="409">
        <v>10</v>
      </c>
      <c r="W14" s="409"/>
      <c r="X14" s="410">
        <v>10</v>
      </c>
      <c r="Y14" s="800"/>
      <c r="Z14" s="438"/>
      <c r="AA14" s="344"/>
      <c r="AB14" s="347"/>
      <c r="AC14" s="377"/>
      <c r="AD14" s="346"/>
      <c r="AE14" s="347"/>
      <c r="AF14" s="344"/>
      <c r="AG14" s="344"/>
      <c r="AH14" s="408"/>
      <c r="AI14" s="346"/>
      <c r="AJ14" s="344"/>
      <c r="AK14" s="344"/>
      <c r="AL14" s="438"/>
      <c r="AM14" s="410"/>
      <c r="AN14" s="410"/>
      <c r="AO14" s="409"/>
      <c r="AP14" s="409"/>
      <c r="AQ14" s="411"/>
    </row>
    <row r="15" spans="1:43" s="70" customFormat="1" ht="15">
      <c r="A15" s="931"/>
      <c r="B15" s="940">
        <v>42887</v>
      </c>
      <c r="C15" s="71" t="s">
        <v>360</v>
      </c>
      <c r="D15" s="71" t="s">
        <v>29</v>
      </c>
      <c r="E15" s="386" t="s">
        <v>51</v>
      </c>
      <c r="F15" s="935" t="s">
        <v>513</v>
      </c>
      <c r="G15" s="674">
        <f t="shared" si="2"/>
        <v>81</v>
      </c>
      <c r="H15" s="882">
        <f t="shared" si="3"/>
        <v>98</v>
      </c>
      <c r="I15" s="744"/>
      <c r="J15" s="819"/>
      <c r="K15" s="183">
        <v>12</v>
      </c>
      <c r="L15" s="878">
        <v>30</v>
      </c>
      <c r="M15" s="152">
        <f>R15+V15+W15+AB15+AG15+AJ15+AN15+AP15</f>
        <v>17</v>
      </c>
      <c r="N15" s="137">
        <f>T15+Z15+AC15+AH15+AL15</f>
        <v>25</v>
      </c>
      <c r="O15" s="526">
        <f t="shared" si="4"/>
        <v>4</v>
      </c>
      <c r="P15" s="186">
        <f aca="true" t="shared" si="5" ref="P15:P22">S15+U15+X15+AD15+AI15+AM15+AQ15</f>
        <v>35</v>
      </c>
      <c r="Q15" s="557"/>
      <c r="R15" s="76">
        <v>15</v>
      </c>
      <c r="S15" s="67">
        <v>20</v>
      </c>
      <c r="T15" s="242">
        <v>25</v>
      </c>
      <c r="U15" s="69"/>
      <c r="V15" s="74"/>
      <c r="W15" s="74">
        <v>2</v>
      </c>
      <c r="X15" s="65">
        <v>15</v>
      </c>
      <c r="Y15" s="715">
        <v>4</v>
      </c>
      <c r="Z15" s="241"/>
      <c r="AA15" s="315"/>
      <c r="AB15" s="318"/>
      <c r="AC15" s="317"/>
      <c r="AD15" s="294"/>
      <c r="AE15" s="318"/>
      <c r="AF15" s="315"/>
      <c r="AG15" s="315"/>
      <c r="AH15" s="339"/>
      <c r="AI15" s="294"/>
      <c r="AJ15" s="315"/>
      <c r="AK15" s="315"/>
      <c r="AL15" s="241"/>
      <c r="AM15" s="65"/>
      <c r="AN15" s="65"/>
      <c r="AO15" s="74"/>
      <c r="AP15" s="74"/>
      <c r="AQ15" s="413"/>
    </row>
    <row r="16" spans="1:43" s="70" customFormat="1" ht="15">
      <c r="A16" s="931"/>
      <c r="B16" s="940">
        <v>42887</v>
      </c>
      <c r="C16" s="71" t="s">
        <v>449</v>
      </c>
      <c r="D16" s="71" t="s">
        <v>450</v>
      </c>
      <c r="E16" s="386" t="s">
        <v>54</v>
      </c>
      <c r="F16" s="935" t="s">
        <v>513</v>
      </c>
      <c r="G16" s="674">
        <f t="shared" si="2"/>
        <v>75</v>
      </c>
      <c r="H16" s="882">
        <f t="shared" si="3"/>
        <v>114</v>
      </c>
      <c r="I16" s="818">
        <v>40</v>
      </c>
      <c r="J16" s="819">
        <v>15</v>
      </c>
      <c r="K16" s="183"/>
      <c r="L16" s="879"/>
      <c r="M16" s="152">
        <f>R16+V16+W16+AB16+AG16+AJ16+AN16+AP16</f>
        <v>15</v>
      </c>
      <c r="N16" s="137">
        <f>T16+Z16+AC16+AH16+AL16</f>
        <v>16</v>
      </c>
      <c r="O16" s="526">
        <f t="shared" si="4"/>
        <v>15</v>
      </c>
      <c r="P16" s="153">
        <f t="shared" si="5"/>
        <v>29</v>
      </c>
      <c r="Q16" s="557">
        <v>15</v>
      </c>
      <c r="R16" s="76"/>
      <c r="S16" s="67">
        <v>15</v>
      </c>
      <c r="T16" s="242">
        <v>1</v>
      </c>
      <c r="U16" s="69">
        <v>6</v>
      </c>
      <c r="V16" s="820">
        <v>15</v>
      </c>
      <c r="W16" s="76"/>
      <c r="X16" s="67">
        <v>8</v>
      </c>
      <c r="Y16" s="716"/>
      <c r="Z16" s="242">
        <v>15</v>
      </c>
      <c r="AA16" s="250"/>
      <c r="AB16" s="295"/>
      <c r="AC16" s="301"/>
      <c r="AD16" s="301"/>
      <c r="AE16" s="317"/>
      <c r="AF16" s="294"/>
      <c r="AG16" s="295"/>
      <c r="AH16" s="295"/>
      <c r="AI16" s="251"/>
      <c r="AJ16" s="250"/>
      <c r="AK16" s="295"/>
      <c r="AL16" s="295"/>
      <c r="AM16" s="251"/>
      <c r="AN16" s="250"/>
      <c r="AO16" s="295"/>
      <c r="AP16" s="295"/>
      <c r="AQ16" s="677"/>
    </row>
    <row r="17" spans="1:47" ht="15">
      <c r="A17" s="931"/>
      <c r="B17" s="940">
        <v>42887</v>
      </c>
      <c r="C17" s="29" t="s">
        <v>496</v>
      </c>
      <c r="D17" s="29" t="s">
        <v>57</v>
      </c>
      <c r="E17" s="537" t="s">
        <v>53</v>
      </c>
      <c r="F17" s="936" t="s">
        <v>157</v>
      </c>
      <c r="G17" s="674">
        <f t="shared" si="2"/>
        <v>43</v>
      </c>
      <c r="H17" s="882">
        <f t="shared" si="3"/>
        <v>43</v>
      </c>
      <c r="I17" s="954"/>
      <c r="J17" s="958"/>
      <c r="K17" s="201"/>
      <c r="L17" s="202"/>
      <c r="M17" s="222">
        <f>R17+AB17+AG17+AJ17+AN17+AP17</f>
        <v>8</v>
      </c>
      <c r="N17" s="137">
        <f>T17+AC17+AH17+AL17</f>
        <v>0</v>
      </c>
      <c r="O17" s="526">
        <f t="shared" si="4"/>
        <v>35</v>
      </c>
      <c r="P17" s="223">
        <f t="shared" si="5"/>
        <v>0</v>
      </c>
      <c r="Q17" s="871">
        <v>20</v>
      </c>
      <c r="R17" s="567">
        <v>8</v>
      </c>
      <c r="S17" s="568"/>
      <c r="T17" s="569"/>
      <c r="U17" s="736"/>
      <c r="V17" s="315" t="s">
        <v>68</v>
      </c>
      <c r="W17" s="315" t="s">
        <v>68</v>
      </c>
      <c r="X17" s="738"/>
      <c r="Y17" s="801">
        <v>15</v>
      </c>
      <c r="Z17" s="315" t="s">
        <v>68</v>
      </c>
      <c r="AA17" s="320"/>
      <c r="AB17" s="319"/>
      <c r="AC17" s="319"/>
      <c r="AD17" s="273"/>
      <c r="AE17" s="823"/>
      <c r="AF17" s="288"/>
      <c r="AG17" s="274"/>
      <c r="AH17" s="274"/>
      <c r="AI17" s="692"/>
      <c r="AJ17" s="288"/>
      <c r="AK17" s="274"/>
      <c r="AL17" s="292"/>
      <c r="AM17" s="692"/>
      <c r="AN17" s="289"/>
      <c r="AO17" s="290"/>
      <c r="AP17" s="290"/>
      <c r="AQ17" s="694"/>
      <c r="AR17" s="303"/>
      <c r="AS17" s="303"/>
      <c r="AT17" s="303"/>
      <c r="AU17" s="303"/>
    </row>
    <row r="18" spans="1:47" ht="15">
      <c r="A18" s="931"/>
      <c r="B18" s="940">
        <v>42887</v>
      </c>
      <c r="C18" s="29" t="s">
        <v>288</v>
      </c>
      <c r="D18" s="29" t="s">
        <v>30</v>
      </c>
      <c r="E18" s="537" t="s">
        <v>51</v>
      </c>
      <c r="F18" s="936" t="s">
        <v>157</v>
      </c>
      <c r="G18" s="674">
        <f t="shared" si="2"/>
        <v>16</v>
      </c>
      <c r="H18" s="882">
        <f t="shared" si="3"/>
        <v>32</v>
      </c>
      <c r="I18" s="954"/>
      <c r="J18" s="958"/>
      <c r="K18" s="201">
        <v>10</v>
      </c>
      <c r="L18" s="202">
        <v>6</v>
      </c>
      <c r="M18" s="222">
        <f>R18+AB18+AG18+AJ18+AN18+AP18</f>
        <v>10</v>
      </c>
      <c r="N18" s="137">
        <f>T18+AC18+AH18+AL18</f>
        <v>0</v>
      </c>
      <c r="O18" s="526">
        <f t="shared" si="4"/>
        <v>6</v>
      </c>
      <c r="P18" s="223">
        <f t="shared" si="5"/>
        <v>0</v>
      </c>
      <c r="Q18" s="871"/>
      <c r="R18" s="567">
        <v>10</v>
      </c>
      <c r="S18" s="568"/>
      <c r="T18" s="569"/>
      <c r="U18" s="736"/>
      <c r="V18" s="315" t="s">
        <v>68</v>
      </c>
      <c r="W18" s="315" t="s">
        <v>68</v>
      </c>
      <c r="X18" s="738"/>
      <c r="Y18" s="801">
        <v>6</v>
      </c>
      <c r="Z18" s="315" t="s">
        <v>68</v>
      </c>
      <c r="AA18" s="320"/>
      <c r="AB18" s="319"/>
      <c r="AC18" s="319"/>
      <c r="AD18" s="273"/>
      <c r="AE18" s="823"/>
      <c r="AF18" s="866"/>
      <c r="AG18" s="867"/>
      <c r="AH18" s="867"/>
      <c r="AI18" s="868"/>
      <c r="AJ18" s="866"/>
      <c r="AK18" s="867"/>
      <c r="AL18" s="292"/>
      <c r="AM18" s="868"/>
      <c r="AN18" s="869"/>
      <c r="AO18" s="870"/>
      <c r="AP18" s="870"/>
      <c r="AQ18" s="932"/>
      <c r="AR18" s="303"/>
      <c r="AS18" s="303"/>
      <c r="AT18" s="303"/>
      <c r="AU18" s="303"/>
    </row>
    <row r="19" spans="1:47" ht="15">
      <c r="A19" s="931"/>
      <c r="B19" s="940">
        <v>42887</v>
      </c>
      <c r="C19" s="29" t="s">
        <v>281</v>
      </c>
      <c r="D19" s="29" t="s">
        <v>56</v>
      </c>
      <c r="E19" s="537" t="s">
        <v>54</v>
      </c>
      <c r="F19" s="936" t="s">
        <v>157</v>
      </c>
      <c r="G19" s="674">
        <f t="shared" si="2"/>
        <v>15</v>
      </c>
      <c r="H19" s="882">
        <f>I19+K19+M19+O19+15</f>
        <v>27</v>
      </c>
      <c r="I19" s="954"/>
      <c r="J19" s="959"/>
      <c r="K19" s="201">
        <v>12</v>
      </c>
      <c r="L19" s="203">
        <v>10</v>
      </c>
      <c r="M19" s="838">
        <f>R19+AB19+AG19+AJ19+AN19+AP19</f>
        <v>0</v>
      </c>
      <c r="N19" s="137">
        <f>T19+AC19+AH19+AL19</f>
        <v>0</v>
      </c>
      <c r="O19" s="526">
        <f t="shared" si="4"/>
        <v>0</v>
      </c>
      <c r="P19" s="186">
        <f t="shared" si="5"/>
        <v>15</v>
      </c>
      <c r="Q19" s="871"/>
      <c r="R19" s="567"/>
      <c r="S19" s="568"/>
      <c r="T19" s="569"/>
      <c r="U19" s="736">
        <v>15</v>
      </c>
      <c r="V19" s="315" t="s">
        <v>68</v>
      </c>
      <c r="W19" s="315" t="s">
        <v>68</v>
      </c>
      <c r="X19" s="738"/>
      <c r="Y19" s="801"/>
      <c r="Z19" s="315" t="s">
        <v>68</v>
      </c>
      <c r="AA19" s="320"/>
      <c r="AB19" s="319"/>
      <c r="AC19" s="319"/>
      <c r="AD19" s="273"/>
      <c r="AE19" s="823"/>
      <c r="AF19" s="288"/>
      <c r="AG19" s="274"/>
      <c r="AH19" s="274"/>
      <c r="AI19" s="692"/>
      <c r="AJ19" s="288"/>
      <c r="AK19" s="274"/>
      <c r="AL19" s="292"/>
      <c r="AM19" s="692"/>
      <c r="AN19" s="289"/>
      <c r="AO19" s="290"/>
      <c r="AP19" s="290"/>
      <c r="AQ19" s="694"/>
      <c r="AR19" s="303"/>
      <c r="AS19" s="303"/>
      <c r="AT19" s="303"/>
      <c r="AU19" s="303"/>
    </row>
    <row r="20" spans="1:47" ht="15">
      <c r="A20" s="931"/>
      <c r="B20" s="940">
        <v>42887</v>
      </c>
      <c r="C20" s="29" t="s">
        <v>280</v>
      </c>
      <c r="D20" s="29" t="s">
        <v>172</v>
      </c>
      <c r="E20" s="537" t="s">
        <v>54</v>
      </c>
      <c r="F20" s="936" t="s">
        <v>157</v>
      </c>
      <c r="G20" s="674">
        <f t="shared" si="2"/>
        <v>10</v>
      </c>
      <c r="H20" s="882">
        <f t="shared" si="3"/>
        <v>35</v>
      </c>
      <c r="I20" s="954"/>
      <c r="J20" s="958"/>
      <c r="K20" s="201">
        <v>25</v>
      </c>
      <c r="L20" s="202"/>
      <c r="M20" s="222">
        <f>R20+AB20+AG20+AJ20+AN20+AP20</f>
        <v>0</v>
      </c>
      <c r="N20" s="137">
        <f>T20+AC20+AH20+AL20</f>
        <v>0</v>
      </c>
      <c r="O20" s="526">
        <f t="shared" si="4"/>
        <v>10</v>
      </c>
      <c r="P20" s="223">
        <f t="shared" si="5"/>
        <v>0</v>
      </c>
      <c r="Q20" s="871"/>
      <c r="R20" s="567"/>
      <c r="S20" s="568"/>
      <c r="T20" s="569"/>
      <c r="U20" s="736"/>
      <c r="V20" s="315" t="s">
        <v>68</v>
      </c>
      <c r="W20" s="315" t="s">
        <v>68</v>
      </c>
      <c r="X20" s="738"/>
      <c r="Y20" s="801">
        <v>10</v>
      </c>
      <c r="Z20" s="315" t="s">
        <v>68</v>
      </c>
      <c r="AA20" s="320"/>
      <c r="AB20" s="319"/>
      <c r="AC20" s="319"/>
      <c r="AD20" s="273"/>
      <c r="AE20" s="823"/>
      <c r="AF20" s="288"/>
      <c r="AG20" s="274"/>
      <c r="AH20" s="274"/>
      <c r="AI20" s="692"/>
      <c r="AJ20" s="288"/>
      <c r="AK20" s="274"/>
      <c r="AL20" s="292"/>
      <c r="AM20" s="692"/>
      <c r="AN20" s="289"/>
      <c r="AO20" s="290"/>
      <c r="AP20" s="290"/>
      <c r="AQ20" s="694"/>
      <c r="AR20" s="303"/>
      <c r="AS20" s="303"/>
      <c r="AT20" s="303"/>
      <c r="AU20" s="303"/>
    </row>
    <row r="21" spans="1:47" ht="15">
      <c r="A21" s="931"/>
      <c r="B21" s="940">
        <v>42887</v>
      </c>
      <c r="C21" s="29" t="s">
        <v>275</v>
      </c>
      <c r="D21" s="29" t="s">
        <v>253</v>
      </c>
      <c r="E21" s="385" t="s">
        <v>537</v>
      </c>
      <c r="F21" s="197" t="s">
        <v>157</v>
      </c>
      <c r="G21" s="674">
        <f t="shared" si="2"/>
        <v>8</v>
      </c>
      <c r="H21" s="882">
        <f>I21+K21+M21+O21+15</f>
        <v>31</v>
      </c>
      <c r="I21" s="954"/>
      <c r="J21" s="959"/>
      <c r="K21" s="201">
        <v>12</v>
      </c>
      <c r="L21" s="203">
        <v>15</v>
      </c>
      <c r="M21" s="222">
        <f>R21+AB21+AG21+AJ21+AN21+AP21</f>
        <v>0</v>
      </c>
      <c r="N21" s="137">
        <f>T21+AC21+AH21+AL21</f>
        <v>0</v>
      </c>
      <c r="O21" s="526">
        <f t="shared" si="4"/>
        <v>4</v>
      </c>
      <c r="P21" s="186">
        <f t="shared" si="5"/>
        <v>4</v>
      </c>
      <c r="Q21" s="871"/>
      <c r="R21" s="567"/>
      <c r="S21" s="568"/>
      <c r="T21" s="569"/>
      <c r="U21" s="736"/>
      <c r="V21" s="315" t="s">
        <v>68</v>
      </c>
      <c r="W21" s="315" t="s">
        <v>68</v>
      </c>
      <c r="X21" s="738">
        <v>4</v>
      </c>
      <c r="Y21" s="801">
        <v>4</v>
      </c>
      <c r="Z21" s="315" t="s">
        <v>68</v>
      </c>
      <c r="AA21" s="320"/>
      <c r="AB21" s="319"/>
      <c r="AC21" s="319"/>
      <c r="AD21" s="273"/>
      <c r="AE21" s="823"/>
      <c r="AF21" s="288"/>
      <c r="AG21" s="274"/>
      <c r="AH21" s="274"/>
      <c r="AI21" s="692"/>
      <c r="AJ21" s="288"/>
      <c r="AK21" s="274"/>
      <c r="AL21" s="292"/>
      <c r="AM21" s="692"/>
      <c r="AN21" s="289"/>
      <c r="AO21" s="290"/>
      <c r="AP21" s="290"/>
      <c r="AQ21" s="694"/>
      <c r="AR21" s="303"/>
      <c r="AS21" s="303"/>
      <c r="AT21" s="303"/>
      <c r="AU21" s="303"/>
    </row>
    <row r="22" spans="1:44" ht="15">
      <c r="A22" s="931"/>
      <c r="B22" s="940">
        <v>42887</v>
      </c>
      <c r="C22" s="941" t="s">
        <v>457</v>
      </c>
      <c r="D22" s="92" t="s">
        <v>458</v>
      </c>
      <c r="E22" s="388" t="s">
        <v>738</v>
      </c>
      <c r="F22" s="935" t="s">
        <v>513</v>
      </c>
      <c r="G22" s="674">
        <f t="shared" si="2"/>
        <v>102</v>
      </c>
      <c r="H22" s="956">
        <f>I22+J22+M22+O22+P22</f>
        <v>71</v>
      </c>
      <c r="I22" s="955"/>
      <c r="J22" s="960"/>
      <c r="K22" s="183" t="s">
        <v>68</v>
      </c>
      <c r="L22" s="219" t="s">
        <v>68</v>
      </c>
      <c r="M22" s="222">
        <f>R22+V22+W22+AB22+AG22+AJ22+AN22+AP22</f>
        <v>24</v>
      </c>
      <c r="N22" s="506">
        <f>T22+Z22+AC22+AH22+AL22</f>
        <v>31</v>
      </c>
      <c r="O22" s="942">
        <f t="shared" si="4"/>
        <v>15</v>
      </c>
      <c r="P22" s="223">
        <f t="shared" si="5"/>
        <v>32</v>
      </c>
      <c r="Q22" s="622">
        <v>15</v>
      </c>
      <c r="R22" s="599">
        <v>12</v>
      </c>
      <c r="S22" s="69">
        <v>20</v>
      </c>
      <c r="T22" s="591">
        <v>25</v>
      </c>
      <c r="U22" s="69">
        <v>6</v>
      </c>
      <c r="V22" s="599">
        <v>4</v>
      </c>
      <c r="W22" s="439">
        <v>8</v>
      </c>
      <c r="X22" s="69">
        <v>6</v>
      </c>
      <c r="Y22" s="803"/>
      <c r="Z22" s="591">
        <v>6</v>
      </c>
      <c r="AA22" s="316"/>
      <c r="AB22" s="301"/>
      <c r="AC22" s="318"/>
      <c r="AD22" s="301"/>
      <c r="AE22" s="317"/>
      <c r="AF22" s="316"/>
      <c r="AG22" s="301"/>
      <c r="AH22" s="301"/>
      <c r="AI22" s="317"/>
      <c r="AJ22" s="316"/>
      <c r="AK22" s="301"/>
      <c r="AL22" s="301"/>
      <c r="AM22" s="317"/>
      <c r="AN22" s="316"/>
      <c r="AO22" s="301"/>
      <c r="AP22" s="316"/>
      <c r="AQ22" s="677"/>
      <c r="AR22" s="464"/>
    </row>
    <row r="23" spans="1:44" s="70" customFormat="1" ht="15.75" thickBot="1">
      <c r="A23" s="933"/>
      <c r="B23" s="944">
        <v>42887</v>
      </c>
      <c r="C23" s="945" t="s">
        <v>546</v>
      </c>
      <c r="D23" s="945" t="s">
        <v>547</v>
      </c>
      <c r="E23" s="952" t="s">
        <v>62</v>
      </c>
      <c r="F23" s="937" t="s">
        <v>513</v>
      </c>
      <c r="G23" s="675">
        <f>M23+N23+O23+P23</f>
        <v>49</v>
      </c>
      <c r="H23" s="395">
        <f>I23+K23+M23+O23+20</f>
        <v>59</v>
      </c>
      <c r="I23" s="531"/>
      <c r="J23" s="961"/>
      <c r="K23" s="184">
        <v>27</v>
      </c>
      <c r="L23" s="962">
        <v>32</v>
      </c>
      <c r="M23" s="396">
        <f>R23+V23+W23+AB23+AG23+AJ23+AN23+AP23</f>
        <v>6</v>
      </c>
      <c r="N23" s="187">
        <f>T23+Z23+AC23+AH23+AL23</f>
        <v>12</v>
      </c>
      <c r="O23" s="527">
        <f t="shared" si="4"/>
        <v>6</v>
      </c>
      <c r="P23" s="899">
        <f>U23+S23+X23+AD23+AI23+AM23+AQ23</f>
        <v>25</v>
      </c>
      <c r="Q23" s="638"/>
      <c r="R23" s="640"/>
      <c r="S23" s="642"/>
      <c r="T23" s="644"/>
      <c r="U23" s="688">
        <v>15</v>
      </c>
      <c r="V23" s="947">
        <v>6</v>
      </c>
      <c r="W23" s="640"/>
      <c r="X23" s="642">
        <v>10</v>
      </c>
      <c r="Y23" s="946">
        <v>6</v>
      </c>
      <c r="Z23" s="644">
        <v>12</v>
      </c>
      <c r="AA23" s="948"/>
      <c r="AB23" s="949"/>
      <c r="AC23" s="690"/>
      <c r="AD23" s="690"/>
      <c r="AE23" s="331"/>
      <c r="AF23" s="381"/>
      <c r="AG23" s="949"/>
      <c r="AH23" s="949"/>
      <c r="AI23" s="950"/>
      <c r="AJ23" s="948"/>
      <c r="AK23" s="949"/>
      <c r="AL23" s="949"/>
      <c r="AM23" s="950"/>
      <c r="AN23" s="948"/>
      <c r="AO23" s="949"/>
      <c r="AP23" s="949"/>
      <c r="AQ23" s="691"/>
      <c r="AR23" s="330"/>
    </row>
    <row r="24" spans="1:44" s="70" customFormat="1" ht="15.75" thickBot="1">
      <c r="A24" s="405"/>
      <c r="B24" s="977"/>
      <c r="C24" s="977"/>
      <c r="D24" s="977"/>
      <c r="E24" s="977"/>
      <c r="F24" s="977"/>
      <c r="G24" s="977"/>
      <c r="H24" s="977"/>
      <c r="I24" s="977"/>
      <c r="J24" s="977"/>
      <c r="K24" s="977"/>
      <c r="L24" s="977"/>
      <c r="M24" s="977"/>
      <c r="N24" s="977"/>
      <c r="O24" s="977"/>
      <c r="P24" s="977"/>
      <c r="Q24" s="977"/>
      <c r="R24" s="977"/>
      <c r="S24" s="977"/>
      <c r="T24" s="977"/>
      <c r="U24" s="977"/>
      <c r="V24" s="977"/>
      <c r="W24" s="977"/>
      <c r="X24" s="977"/>
      <c r="Y24" s="977"/>
      <c r="Z24" s="977"/>
      <c r="AA24" s="977"/>
      <c r="AB24" s="977"/>
      <c r="AC24" s="977"/>
      <c r="AD24" s="977"/>
      <c r="AE24" s="977"/>
      <c r="AF24" s="977"/>
      <c r="AG24" s="977"/>
      <c r="AH24" s="977"/>
      <c r="AI24" s="977"/>
      <c r="AJ24" s="977"/>
      <c r="AK24" s="977"/>
      <c r="AL24" s="977"/>
      <c r="AM24" s="977"/>
      <c r="AN24" s="977"/>
      <c r="AO24" s="977"/>
      <c r="AP24" s="977"/>
      <c r="AQ24" s="977"/>
      <c r="AR24" s="977"/>
    </row>
    <row r="25" spans="1:46" ht="15.75" thickBot="1">
      <c r="A25" s="994" t="s">
        <v>675</v>
      </c>
      <c r="B25" s="995"/>
      <c r="C25" s="996" t="s">
        <v>305</v>
      </c>
      <c r="D25" s="997" t="s">
        <v>141</v>
      </c>
      <c r="E25" s="998" t="s">
        <v>54</v>
      </c>
      <c r="F25" s="883" t="s">
        <v>157</v>
      </c>
      <c r="G25" s="884">
        <f>M25+N25+O25+P25</f>
        <v>40</v>
      </c>
      <c r="H25" s="885">
        <f>I25+K25+M25+O25+15</f>
        <v>35</v>
      </c>
      <c r="I25" s="999"/>
      <c r="J25" s="887"/>
      <c r="K25" s="888"/>
      <c r="L25" s="887">
        <v>2</v>
      </c>
      <c r="M25" s="1000">
        <f>R25+AB25+AG25+AJ25+AN25+AP25</f>
        <v>0</v>
      </c>
      <c r="N25" s="891">
        <f>T25+AC25+AH25+AL25</f>
        <v>0</v>
      </c>
      <c r="O25" s="892">
        <f>Q25+Y25+AA25+AE25+AF25+AK25+AO25</f>
        <v>20</v>
      </c>
      <c r="P25" s="1001">
        <f>S25+U25+X25+AD25+AI25+AM25+AQ25</f>
        <v>20</v>
      </c>
      <c r="Q25" s="1002">
        <v>8</v>
      </c>
      <c r="R25" s="1003"/>
      <c r="S25" s="1004"/>
      <c r="T25" s="1005"/>
      <c r="U25" s="1006">
        <v>20</v>
      </c>
      <c r="V25" s="1007" t="s">
        <v>68</v>
      </c>
      <c r="W25" s="1007" t="s">
        <v>68</v>
      </c>
      <c r="X25" s="1008"/>
      <c r="Y25" s="1009">
        <v>12</v>
      </c>
      <c r="Z25" s="1007" t="s">
        <v>68</v>
      </c>
      <c r="AA25" s="1010"/>
      <c r="AB25" s="1011"/>
      <c r="AC25" s="1012"/>
      <c r="AD25" s="1014"/>
      <c r="AE25" s="1013"/>
      <c r="AF25" s="1015"/>
      <c r="AG25" s="1016"/>
      <c r="AH25" s="1016"/>
      <c r="AI25" s="1017"/>
      <c r="AJ25" s="1015"/>
      <c r="AK25" s="1016"/>
      <c r="AL25" s="1018"/>
      <c r="AM25" s="1017"/>
      <c r="AN25" s="1019"/>
      <c r="AO25" s="1020"/>
      <c r="AP25" s="1020"/>
      <c r="AQ25" s="1021"/>
      <c r="AR25" s="303"/>
      <c r="AS25" s="303"/>
      <c r="AT25" s="303"/>
    </row>
    <row r="26" spans="1:45" s="70" customFormat="1" ht="15.75" thickBot="1">
      <c r="A26" s="405"/>
      <c r="B26" s="977"/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977"/>
      <c r="AL26" s="977"/>
      <c r="AM26" s="977"/>
      <c r="AN26" s="977"/>
      <c r="AO26" s="977"/>
      <c r="AP26" s="977"/>
      <c r="AQ26" s="977"/>
      <c r="AR26" s="977"/>
      <c r="AS26" s="977"/>
    </row>
    <row r="27" spans="1:44" ht="15">
      <c r="A27" s="930"/>
      <c r="B27" s="943">
        <v>46174</v>
      </c>
      <c r="C27" s="1022" t="s">
        <v>336</v>
      </c>
      <c r="D27" s="1022" t="s">
        <v>33</v>
      </c>
      <c r="E27" s="912" t="s">
        <v>62</v>
      </c>
      <c r="F27" s="1177" t="s">
        <v>634</v>
      </c>
      <c r="G27" s="856">
        <f>M27+N27+O27+P27</f>
        <v>111</v>
      </c>
      <c r="H27" s="1208">
        <f>I27+K27+M27+O27+20</f>
        <v>90</v>
      </c>
      <c r="I27" s="953"/>
      <c r="J27" s="957"/>
      <c r="K27" s="402"/>
      <c r="L27" s="877">
        <v>15</v>
      </c>
      <c r="M27" s="872">
        <f>R27+V27+W27+AB27+AG27+AJ27+AN27+AP27</f>
        <v>40</v>
      </c>
      <c r="N27" s="873">
        <f>T27+Z27+AC27+AH27+AL27</f>
        <v>35</v>
      </c>
      <c r="O27" s="874">
        <f aca="true" t="shared" si="6" ref="O27:O32">Q27+Y27+AA27+AE27+AF27+AK27+AO27</f>
        <v>30</v>
      </c>
      <c r="P27" s="416">
        <f>U27+S27+X27+AD27+AI27+AM27+AQ27</f>
        <v>6</v>
      </c>
      <c r="Q27" s="637">
        <v>10</v>
      </c>
      <c r="R27" s="639">
        <v>20</v>
      </c>
      <c r="S27" s="641">
        <v>6</v>
      </c>
      <c r="T27" s="643">
        <v>10</v>
      </c>
      <c r="U27" s="737"/>
      <c r="V27" s="409"/>
      <c r="W27" s="409"/>
      <c r="X27" s="410"/>
      <c r="Y27" s="800"/>
      <c r="Z27" s="438"/>
      <c r="AA27" s="800">
        <v>20</v>
      </c>
      <c r="AB27" s="857">
        <v>20</v>
      </c>
      <c r="AC27" s="858">
        <v>25</v>
      </c>
      <c r="AD27" s="346"/>
      <c r="AE27" s="347"/>
      <c r="AF27" s="344"/>
      <c r="AG27" s="344"/>
      <c r="AH27" s="408"/>
      <c r="AI27" s="346"/>
      <c r="AJ27" s="344"/>
      <c r="AK27" s="344"/>
      <c r="AL27" s="438"/>
      <c r="AM27" s="410"/>
      <c r="AN27" s="410"/>
      <c r="AO27" s="409"/>
      <c r="AP27" s="409"/>
      <c r="AQ27" s="411"/>
      <c r="AR27" s="66"/>
    </row>
    <row r="28" spans="1:48" ht="15">
      <c r="A28" s="931"/>
      <c r="B28" s="940">
        <v>46174</v>
      </c>
      <c r="C28" s="71" t="s">
        <v>553</v>
      </c>
      <c r="D28" s="71" t="s">
        <v>49</v>
      </c>
      <c r="E28" s="1195" t="s">
        <v>738</v>
      </c>
      <c r="F28" s="935" t="s">
        <v>634</v>
      </c>
      <c r="G28" s="674">
        <f>M28+N28+O28</f>
        <v>15</v>
      </c>
      <c r="H28" s="394">
        <f>I28+J28+K28+L28+M28+O28+P28</f>
        <v>62</v>
      </c>
      <c r="I28" s="391"/>
      <c r="J28" s="399"/>
      <c r="K28" s="183">
        <v>35</v>
      </c>
      <c r="L28" s="879"/>
      <c r="M28" s="152">
        <f>R28+V28+W28+AB28+AG28+AJ28+AN28+AP28</f>
        <v>0</v>
      </c>
      <c r="N28" s="137">
        <f>T28+Z28+AC28+AH28+AL28</f>
        <v>0</v>
      </c>
      <c r="O28" s="526">
        <f t="shared" si="6"/>
        <v>15</v>
      </c>
      <c r="P28" s="153">
        <f>U28+S28+X28+AD28+AI28+AM28+AQ28</f>
        <v>12</v>
      </c>
      <c r="Q28" s="1040"/>
      <c r="R28" s="250"/>
      <c r="S28" s="251"/>
      <c r="T28" s="249"/>
      <c r="U28" s="67">
        <v>12</v>
      </c>
      <c r="V28" s="76"/>
      <c r="W28" s="67"/>
      <c r="X28" s="76"/>
      <c r="Y28" s="716">
        <v>15</v>
      </c>
      <c r="Z28" s="67"/>
      <c r="AA28" s="716"/>
      <c r="AB28" s="439"/>
      <c r="AC28" s="591"/>
      <c r="AD28" s="294"/>
      <c r="AE28" s="318"/>
      <c r="AF28" s="249"/>
      <c r="AG28" s="249"/>
      <c r="AH28" s="251"/>
      <c r="AI28" s="250"/>
      <c r="AJ28" s="249"/>
      <c r="AK28" s="249"/>
      <c r="AL28" s="242"/>
      <c r="AM28" s="67"/>
      <c r="AN28" s="67"/>
      <c r="AO28" s="76"/>
      <c r="AP28" s="76"/>
      <c r="AQ28" s="412"/>
      <c r="AR28" s="66"/>
      <c r="AS28" s="405"/>
      <c r="AT28" s="405"/>
      <c r="AU28" s="405"/>
      <c r="AV28" s="405"/>
    </row>
    <row r="29" spans="1:43" ht="15">
      <c r="A29" s="931"/>
      <c r="B29" s="940">
        <v>46174</v>
      </c>
      <c r="C29" s="71" t="s">
        <v>324</v>
      </c>
      <c r="D29" s="71" t="s">
        <v>70</v>
      </c>
      <c r="E29" s="1195" t="s">
        <v>62</v>
      </c>
      <c r="F29" s="645" t="s">
        <v>513</v>
      </c>
      <c r="G29" s="674">
        <f>M29+N29+O29+P29</f>
        <v>68</v>
      </c>
      <c r="H29" s="394">
        <f>I29+K29+M29+O29+20</f>
        <v>56</v>
      </c>
      <c r="I29" s="744"/>
      <c r="J29" s="819"/>
      <c r="K29" s="183">
        <v>6</v>
      </c>
      <c r="L29" s="878">
        <v>10</v>
      </c>
      <c r="M29" s="152">
        <f>R29+V29+W29+AB29+AG29+AJ29+AN29+AP29</f>
        <v>30</v>
      </c>
      <c r="N29" s="137">
        <f>T29+Z29+AC29+AH29+AL29</f>
        <v>26</v>
      </c>
      <c r="O29" s="526">
        <f t="shared" si="6"/>
        <v>0</v>
      </c>
      <c r="P29" s="186">
        <f>S29+U29+X29+AD29+AI29+AM29+AQ29</f>
        <v>12</v>
      </c>
      <c r="Q29" s="557"/>
      <c r="R29" s="76">
        <v>20</v>
      </c>
      <c r="S29" s="67">
        <v>12</v>
      </c>
      <c r="T29" s="242">
        <v>20</v>
      </c>
      <c r="U29" s="69"/>
      <c r="V29" s="76"/>
      <c r="W29" s="76"/>
      <c r="X29" s="67"/>
      <c r="Y29" s="716"/>
      <c r="Z29" s="242"/>
      <c r="AA29" s="716"/>
      <c r="AB29" s="439">
        <v>10</v>
      </c>
      <c r="AC29" s="591">
        <v>6</v>
      </c>
      <c r="AD29" s="294"/>
      <c r="AE29" s="318"/>
      <c r="AF29" s="249"/>
      <c r="AG29" s="249"/>
      <c r="AH29" s="251"/>
      <c r="AI29" s="250"/>
      <c r="AJ29" s="249"/>
      <c r="AK29" s="249"/>
      <c r="AL29" s="242"/>
      <c r="AM29" s="67"/>
      <c r="AN29" s="67"/>
      <c r="AO29" s="76"/>
      <c r="AP29" s="76"/>
      <c r="AQ29" s="918"/>
    </row>
    <row r="30" spans="1:46" ht="15">
      <c r="A30" s="1023"/>
      <c r="B30" s="940">
        <v>46174</v>
      </c>
      <c r="C30" s="29" t="s">
        <v>497</v>
      </c>
      <c r="D30" s="29" t="s">
        <v>30</v>
      </c>
      <c r="E30" s="194" t="s">
        <v>64</v>
      </c>
      <c r="F30" s="197" t="s">
        <v>157</v>
      </c>
      <c r="G30" s="674">
        <f>M30+N30+O30+P30</f>
        <v>44</v>
      </c>
      <c r="H30" s="882">
        <f>I30+J30+L30+K30+M30+O30+P30</f>
        <v>34</v>
      </c>
      <c r="I30" s="954"/>
      <c r="J30" s="958"/>
      <c r="K30" s="201"/>
      <c r="L30" s="202"/>
      <c r="M30" s="222">
        <f>R30+AB30+AG30+AJ30+AN30+AP30</f>
        <v>4</v>
      </c>
      <c r="N30" s="137">
        <f>T30+AC30+AH30+AL30</f>
        <v>10</v>
      </c>
      <c r="O30" s="526">
        <f t="shared" si="6"/>
        <v>30</v>
      </c>
      <c r="P30" s="223">
        <f>S30+U30+X30+AD30+AI30+AM30+AQ30</f>
        <v>0</v>
      </c>
      <c r="Q30" s="871">
        <v>10</v>
      </c>
      <c r="R30" s="567">
        <v>4</v>
      </c>
      <c r="S30" s="568"/>
      <c r="T30" s="569"/>
      <c r="U30" s="736"/>
      <c r="V30" s="315" t="s">
        <v>68</v>
      </c>
      <c r="W30" s="315" t="s">
        <v>68</v>
      </c>
      <c r="X30" s="738"/>
      <c r="Y30" s="801"/>
      <c r="Z30" s="315" t="s">
        <v>68</v>
      </c>
      <c r="AA30" s="968">
        <v>20</v>
      </c>
      <c r="AB30" s="984"/>
      <c r="AC30" s="985">
        <v>10</v>
      </c>
      <c r="AD30" s="273"/>
      <c r="AE30" s="823"/>
      <c r="AF30" s="866"/>
      <c r="AG30" s="867"/>
      <c r="AH30" s="867"/>
      <c r="AI30" s="868"/>
      <c r="AJ30" s="866"/>
      <c r="AK30" s="867"/>
      <c r="AL30" s="292"/>
      <c r="AM30" s="868"/>
      <c r="AN30" s="869"/>
      <c r="AO30" s="870"/>
      <c r="AP30" s="870"/>
      <c r="AQ30" s="932"/>
      <c r="AR30" s="303"/>
      <c r="AS30" s="303"/>
      <c r="AT30" s="303"/>
    </row>
    <row r="31" spans="1:43" ht="15">
      <c r="A31" s="1023"/>
      <c r="B31" s="940">
        <v>46174</v>
      </c>
      <c r="C31" s="29" t="s">
        <v>509</v>
      </c>
      <c r="D31" s="29" t="s">
        <v>85</v>
      </c>
      <c r="E31" s="194" t="s">
        <v>53</v>
      </c>
      <c r="F31" s="197" t="s">
        <v>157</v>
      </c>
      <c r="G31" s="674">
        <f>M31+N31+O31+P31</f>
        <v>43</v>
      </c>
      <c r="H31" s="882">
        <f>I31+J31+L31+K31+M31+O31+P31</f>
        <v>31</v>
      </c>
      <c r="I31" s="954"/>
      <c r="J31" s="958"/>
      <c r="K31" s="201"/>
      <c r="L31" s="202"/>
      <c r="M31" s="222">
        <f>R31+AB31+AG31+AJ31+AN31+AP31</f>
        <v>8</v>
      </c>
      <c r="N31" s="137">
        <f>T31+AC31+AH31+AL31</f>
        <v>12</v>
      </c>
      <c r="O31" s="526">
        <f t="shared" si="6"/>
        <v>23</v>
      </c>
      <c r="P31" s="223">
        <f>S31+U31+X31+AD31+AI31+AM31+AQ31</f>
        <v>0</v>
      </c>
      <c r="Q31" s="871">
        <v>15</v>
      </c>
      <c r="R31" s="567"/>
      <c r="S31" s="568"/>
      <c r="T31" s="569"/>
      <c r="U31" s="736"/>
      <c r="V31" s="315" t="s">
        <v>68</v>
      </c>
      <c r="W31" s="315" t="s">
        <v>68</v>
      </c>
      <c r="X31" s="738"/>
      <c r="Y31" s="801"/>
      <c r="Z31" s="315" t="s">
        <v>68</v>
      </c>
      <c r="AA31" s="968">
        <v>8</v>
      </c>
      <c r="AB31" s="984">
        <v>8</v>
      </c>
      <c r="AC31" s="985">
        <v>12</v>
      </c>
      <c r="AD31" s="273"/>
      <c r="AE31" s="823"/>
      <c r="AF31" s="288"/>
      <c r="AG31" s="274"/>
      <c r="AH31" s="274"/>
      <c r="AI31" s="692"/>
      <c r="AJ31" s="288"/>
      <c r="AK31" s="274"/>
      <c r="AL31" s="292"/>
      <c r="AM31" s="692"/>
      <c r="AN31" s="289"/>
      <c r="AO31" s="290"/>
      <c r="AP31" s="290"/>
      <c r="AQ31" s="694"/>
    </row>
    <row r="32" spans="1:43" ht="15.75" thickBot="1">
      <c r="A32" s="1196"/>
      <c r="B32" s="944">
        <v>46174</v>
      </c>
      <c r="C32" s="196" t="s">
        <v>436</v>
      </c>
      <c r="D32" s="196" t="s">
        <v>144</v>
      </c>
      <c r="E32" s="696" t="s">
        <v>5</v>
      </c>
      <c r="F32" s="697" t="s">
        <v>157</v>
      </c>
      <c r="G32" s="675">
        <f>M32+N32+O32+P32</f>
        <v>64</v>
      </c>
      <c r="H32" s="1209">
        <f>I32+K32+M32+O32+15</f>
        <v>31</v>
      </c>
      <c r="I32" s="1038"/>
      <c r="J32" s="1039"/>
      <c r="K32" s="701"/>
      <c r="L32" s="1207"/>
      <c r="M32" s="875">
        <f>R32+AB32+AG32+AJ32+AN32+AP32</f>
        <v>6</v>
      </c>
      <c r="N32" s="187">
        <f>T32+AC32+AH32+AL32</f>
        <v>18</v>
      </c>
      <c r="O32" s="527">
        <f t="shared" si="6"/>
        <v>10</v>
      </c>
      <c r="P32" s="899">
        <f>S32+U32+X32+AD32+AI32+AM32+AQ32</f>
        <v>30</v>
      </c>
      <c r="Q32" s="1041"/>
      <c r="R32" s="1024">
        <v>6</v>
      </c>
      <c r="S32" s="1025">
        <v>10</v>
      </c>
      <c r="T32" s="1026">
        <v>12</v>
      </c>
      <c r="U32" s="1027"/>
      <c r="V32" s="414" t="s">
        <v>68</v>
      </c>
      <c r="W32" s="414" t="s">
        <v>68</v>
      </c>
      <c r="X32" s="739">
        <v>20</v>
      </c>
      <c r="Y32" s="1028"/>
      <c r="Z32" s="414" t="s">
        <v>68</v>
      </c>
      <c r="AA32" s="969">
        <v>10</v>
      </c>
      <c r="AB32" s="1029"/>
      <c r="AC32" s="1030">
        <v>6</v>
      </c>
      <c r="AD32" s="1032"/>
      <c r="AE32" s="1031"/>
      <c r="AF32" s="1033"/>
      <c r="AG32" s="1034"/>
      <c r="AH32" s="1034"/>
      <c r="AI32" s="1035"/>
      <c r="AJ32" s="1033"/>
      <c r="AK32" s="1034"/>
      <c r="AL32" s="1036"/>
      <c r="AM32" s="1035"/>
      <c r="AN32" s="516"/>
      <c r="AO32" s="517"/>
      <c r="AP32" s="517"/>
      <c r="AQ32" s="1037"/>
    </row>
    <row r="33" ht="15.75" thickBot="1"/>
    <row r="34" spans="1:46" ht="15.75" thickBot="1">
      <c r="A34" s="1159"/>
      <c r="B34" s="1160">
        <v>11110</v>
      </c>
      <c r="C34" s="1161" t="s">
        <v>287</v>
      </c>
      <c r="D34" s="1161" t="s">
        <v>242</v>
      </c>
      <c r="E34" s="1176" t="s">
        <v>689</v>
      </c>
      <c r="F34" s="883" t="s">
        <v>157</v>
      </c>
      <c r="G34" s="884">
        <f>M34+N34+O34+P34</f>
        <v>10</v>
      </c>
      <c r="H34" s="1210">
        <f>10+L34+K34+M34+O34+P34</f>
        <v>38</v>
      </c>
      <c r="I34" s="1178">
        <v>25</v>
      </c>
      <c r="J34" s="1206">
        <v>15</v>
      </c>
      <c r="K34" s="888">
        <v>12</v>
      </c>
      <c r="L34" s="889">
        <v>6</v>
      </c>
      <c r="M34" s="1000">
        <f>R34+AB34+AH34+AK34+AO34+AQ34</f>
        <v>0</v>
      </c>
      <c r="N34" s="891">
        <f>T34+AC34+AI34+AM34</f>
        <v>0</v>
      </c>
      <c r="O34" s="892">
        <f>Q34+Y34+AA34+AD34+AG34+AL34+AP34</f>
        <v>0</v>
      </c>
      <c r="P34" s="1162">
        <f>S34+U34+X34+AF34+AJ34+AN34+AE34</f>
        <v>10</v>
      </c>
      <c r="Q34" s="1179"/>
      <c r="R34" s="1003"/>
      <c r="S34" s="1004"/>
      <c r="T34" s="1005"/>
      <c r="U34" s="1006"/>
      <c r="V34" s="1007" t="s">
        <v>68</v>
      </c>
      <c r="W34" s="1007" t="s">
        <v>68</v>
      </c>
      <c r="X34" s="1008"/>
      <c r="Y34" s="1009"/>
      <c r="Z34" s="1007" t="s">
        <v>68</v>
      </c>
      <c r="AA34" s="1165"/>
      <c r="AB34" s="1166"/>
      <c r="AC34" s="1167"/>
      <c r="AD34" s="1168"/>
      <c r="AE34" s="1163">
        <v>10</v>
      </c>
      <c r="AF34" s="1169"/>
      <c r="AG34" s="1170"/>
      <c r="AH34" s="1171"/>
      <c r="AI34" s="1171"/>
      <c r="AJ34" s="1172"/>
      <c r="AK34" s="1170"/>
      <c r="AL34" s="1171"/>
      <c r="AM34" s="1173"/>
      <c r="AN34" s="1172"/>
      <c r="AO34" s="1174"/>
      <c r="AP34" s="1175"/>
      <c r="AQ34" s="1164"/>
      <c r="AR34" s="303"/>
      <c r="AS34" s="303"/>
      <c r="AT34" s="303"/>
    </row>
    <row r="35" ht="15.75" thickBot="1"/>
    <row r="36" spans="1:44" ht="15">
      <c r="A36" s="930"/>
      <c r="B36" s="943">
        <v>37438</v>
      </c>
      <c r="C36" s="1187" t="s">
        <v>474</v>
      </c>
      <c r="D36" s="1187" t="s">
        <v>475</v>
      </c>
      <c r="E36" s="1201" t="s">
        <v>62</v>
      </c>
      <c r="F36" s="1177" t="s">
        <v>157</v>
      </c>
      <c r="G36" s="856">
        <f>M36+O36+P36</f>
        <v>52</v>
      </c>
      <c r="H36" s="1211">
        <f>I36+K36+M36+O36+20</f>
        <v>52</v>
      </c>
      <c r="I36" s="1199"/>
      <c r="J36" s="1202"/>
      <c r="K36" s="1204"/>
      <c r="L36" s="1205"/>
      <c r="M36" s="979">
        <f>R36+V36+W36+AB36+AH36+AK36+AO36+AQ36</f>
        <v>0</v>
      </c>
      <c r="N36" s="980">
        <f>T36+Z36+AC36+AI36+AM36</f>
        <v>6</v>
      </c>
      <c r="O36" s="1188">
        <f>Q36+Y36+AA36+AD36+AG36+AL36+AP36</f>
        <v>32</v>
      </c>
      <c r="P36" s="416">
        <f>S36+U36+X36+AF36+AJ36+AN36+AE36</f>
        <v>20</v>
      </c>
      <c r="Q36" s="1186">
        <v>12</v>
      </c>
      <c r="R36" s="1190"/>
      <c r="S36" s="737"/>
      <c r="T36" s="858">
        <v>2</v>
      </c>
      <c r="U36" s="737"/>
      <c r="V36" s="1190"/>
      <c r="W36" s="857"/>
      <c r="X36" s="737"/>
      <c r="Y36" s="1189"/>
      <c r="Z36" s="858"/>
      <c r="AA36" s="1189">
        <v>8</v>
      </c>
      <c r="AB36" s="1190"/>
      <c r="AC36" s="858">
        <v>4</v>
      </c>
      <c r="AD36" s="1189">
        <v>12</v>
      </c>
      <c r="AE36" s="641">
        <v>20</v>
      </c>
      <c r="AF36" s="1191"/>
      <c r="AG36" s="345"/>
      <c r="AH36" s="1191"/>
      <c r="AI36" s="1191"/>
      <c r="AJ36" s="377"/>
      <c r="AK36" s="345"/>
      <c r="AL36" s="1191"/>
      <c r="AM36" s="1191"/>
      <c r="AN36" s="377"/>
      <c r="AO36" s="345"/>
      <c r="AP36" s="1191"/>
      <c r="AQ36" s="1192"/>
      <c r="AR36" s="464"/>
    </row>
    <row r="37" spans="1:43" ht="15">
      <c r="A37" s="931"/>
      <c r="B37" s="940">
        <v>37438</v>
      </c>
      <c r="C37" s="72" t="s">
        <v>358</v>
      </c>
      <c r="D37" s="72" t="s">
        <v>43</v>
      </c>
      <c r="E37" s="1148" t="s">
        <v>54</v>
      </c>
      <c r="F37" s="645" t="s">
        <v>513</v>
      </c>
      <c r="G37" s="674">
        <f>M37+N37+O37+P37</f>
        <v>46</v>
      </c>
      <c r="H37" s="394">
        <f>I37+K37+M37+O37+20</f>
        <v>52</v>
      </c>
      <c r="I37" s="1200"/>
      <c r="J37" s="819"/>
      <c r="K37" s="183">
        <v>14</v>
      </c>
      <c r="L37" s="878">
        <v>45</v>
      </c>
      <c r="M37" s="152">
        <f>R37+V37+W37+AB37+AH37+AK37+AO37+AQ37</f>
        <v>4</v>
      </c>
      <c r="N37" s="137">
        <f>T37+Z37+AC37+AI37+AM37</f>
        <v>8</v>
      </c>
      <c r="O37" s="526">
        <f>Q37+Y37+AA37+AD37+AG37+AL37+AP37</f>
        <v>14</v>
      </c>
      <c r="P37" s="186">
        <f>S37+U37+X37+AF37+AJ37+AN37+AE37</f>
        <v>20</v>
      </c>
      <c r="Q37" s="557">
        <v>2</v>
      </c>
      <c r="R37" s="76">
        <v>4</v>
      </c>
      <c r="S37" s="67">
        <v>4</v>
      </c>
      <c r="T37" s="242">
        <v>8</v>
      </c>
      <c r="U37" s="69">
        <v>4</v>
      </c>
      <c r="V37" s="820"/>
      <c r="W37" s="76"/>
      <c r="X37" s="67"/>
      <c r="Y37" s="716"/>
      <c r="Z37" s="242"/>
      <c r="AA37" s="716"/>
      <c r="AB37" s="820"/>
      <c r="AC37" s="591"/>
      <c r="AD37" s="803">
        <v>12</v>
      </c>
      <c r="AE37" s="67">
        <v>12</v>
      </c>
      <c r="AF37" s="301"/>
      <c r="AG37" s="294"/>
      <c r="AH37" s="295"/>
      <c r="AI37" s="295"/>
      <c r="AJ37" s="251"/>
      <c r="AK37" s="250"/>
      <c r="AL37" s="295"/>
      <c r="AM37" s="295"/>
      <c r="AN37" s="251"/>
      <c r="AO37" s="250"/>
      <c r="AP37" s="295"/>
      <c r="AQ37" s="677"/>
    </row>
    <row r="38" spans="1:43" ht="15">
      <c r="A38" s="1197" t="s">
        <v>696</v>
      </c>
      <c r="B38" s="940">
        <v>37438</v>
      </c>
      <c r="C38" s="71" t="s">
        <v>368</v>
      </c>
      <c r="D38" s="71" t="s">
        <v>84</v>
      </c>
      <c r="E38" s="386" t="s">
        <v>151</v>
      </c>
      <c r="F38" s="645" t="s">
        <v>513</v>
      </c>
      <c r="G38" s="674">
        <f>M38+N38+O38+P38</f>
        <v>39</v>
      </c>
      <c r="H38" s="394">
        <f>I38+J38+K38+L38+M38+O38+P38</f>
        <v>48</v>
      </c>
      <c r="I38" s="744"/>
      <c r="J38" s="1203"/>
      <c r="K38" s="183">
        <v>19</v>
      </c>
      <c r="L38" s="879"/>
      <c r="M38" s="152">
        <f>R38+V38+W38+AB38+AH38+AK38+AO38+AQ38</f>
        <v>0</v>
      </c>
      <c r="N38" s="137">
        <f>T38+Z38+AC38+AI38+AM38</f>
        <v>10</v>
      </c>
      <c r="O38" s="526">
        <f>Q38+Y38+AA38+AD38+AG38+AL38+AP38</f>
        <v>29</v>
      </c>
      <c r="P38" s="153">
        <f>S38+U38+X38+AF38+AJ38+AN38+AE38</f>
        <v>0</v>
      </c>
      <c r="Q38" s="557">
        <v>12</v>
      </c>
      <c r="R38" s="76"/>
      <c r="S38" s="67"/>
      <c r="T38" s="242"/>
      <c r="U38" s="69"/>
      <c r="V38" s="820"/>
      <c r="W38" s="76"/>
      <c r="X38" s="67"/>
      <c r="Y38" s="716">
        <v>2</v>
      </c>
      <c r="Z38" s="242"/>
      <c r="AA38" s="716">
        <v>15</v>
      </c>
      <c r="AB38" s="820"/>
      <c r="AC38" s="591">
        <v>10</v>
      </c>
      <c r="AD38" s="803"/>
      <c r="AE38" s="67"/>
      <c r="AF38" s="301"/>
      <c r="AG38" s="294"/>
      <c r="AH38" s="295"/>
      <c r="AI38" s="295"/>
      <c r="AJ38" s="251"/>
      <c r="AK38" s="250"/>
      <c r="AL38" s="295"/>
      <c r="AM38" s="295"/>
      <c r="AN38" s="251"/>
      <c r="AO38" s="250"/>
      <c r="AP38" s="295"/>
      <c r="AQ38" s="677"/>
    </row>
    <row r="39" spans="1:43" ht="15.75" thickBot="1">
      <c r="A39" s="931"/>
      <c r="B39" s="940">
        <v>37438</v>
      </c>
      <c r="C39" s="71" t="s">
        <v>319</v>
      </c>
      <c r="D39" s="71" t="s">
        <v>39</v>
      </c>
      <c r="E39" s="386" t="s">
        <v>15</v>
      </c>
      <c r="F39" s="1063" t="s">
        <v>634</v>
      </c>
      <c r="G39" s="674">
        <f>M39+N39+O39+P39</f>
        <v>52</v>
      </c>
      <c r="H39" s="393">
        <f>I39+K39+M39+O39+20</f>
        <v>59</v>
      </c>
      <c r="I39" s="391"/>
      <c r="J39" s="401"/>
      <c r="K39" s="183">
        <v>20</v>
      </c>
      <c r="L39" s="878">
        <v>27</v>
      </c>
      <c r="M39" s="152">
        <f>R39+V39+W39+AB39+AH39+AK39+AO39+AQ39</f>
        <v>15</v>
      </c>
      <c r="N39" s="137">
        <f>T39+Z39+AC39+AI39+AM39</f>
        <v>8</v>
      </c>
      <c r="O39" s="526">
        <f>Q39+Y39+AA39+AD39+AG39+AL39+AP39</f>
        <v>4</v>
      </c>
      <c r="P39" s="186">
        <f>U39+S39+X39+AF39+AJ39+AN39+AE39</f>
        <v>25</v>
      </c>
      <c r="Q39" s="557"/>
      <c r="R39" s="76">
        <v>15</v>
      </c>
      <c r="S39" s="67"/>
      <c r="T39" s="242">
        <v>8</v>
      </c>
      <c r="U39" s="69"/>
      <c r="V39" s="74"/>
      <c r="W39" s="74"/>
      <c r="X39" s="65"/>
      <c r="Y39" s="715"/>
      <c r="Z39" s="241"/>
      <c r="AA39" s="715"/>
      <c r="AB39" s="439"/>
      <c r="AC39" s="591"/>
      <c r="AD39" s="803">
        <v>4</v>
      </c>
      <c r="AE39" s="65">
        <v>25</v>
      </c>
      <c r="AF39" s="294"/>
      <c r="AG39" s="315"/>
      <c r="AH39" s="315"/>
      <c r="AI39" s="339"/>
      <c r="AJ39" s="294"/>
      <c r="AK39" s="315"/>
      <c r="AL39" s="315"/>
      <c r="AM39" s="241"/>
      <c r="AN39" s="65"/>
      <c r="AO39" s="65"/>
      <c r="AP39" s="74"/>
      <c r="AQ39" s="1054"/>
    </row>
    <row r="40" spans="1:43" ht="15.75" thickBot="1">
      <c r="A40" s="1198" t="s">
        <v>696</v>
      </c>
      <c r="B40" s="944">
        <v>37438</v>
      </c>
      <c r="C40" s="945" t="s">
        <v>324</v>
      </c>
      <c r="D40" s="945" t="s">
        <v>37</v>
      </c>
      <c r="E40" s="952" t="s">
        <v>62</v>
      </c>
      <c r="F40" s="1392" t="s">
        <v>634</v>
      </c>
      <c r="G40" s="675">
        <f>M40+N40+O40+P40</f>
        <v>36</v>
      </c>
      <c r="H40" s="395">
        <f>I40+J40+K40+L40+M40+O40+P40</f>
        <v>58</v>
      </c>
      <c r="I40" s="531"/>
      <c r="J40" s="532"/>
      <c r="K40" s="184">
        <v>18</v>
      </c>
      <c r="L40" s="1082">
        <v>4</v>
      </c>
      <c r="M40" s="396">
        <f>R40+V40+W40+AB40+AH40+AK40+AO40+AQ40</f>
        <v>0</v>
      </c>
      <c r="N40" s="187">
        <f>T40+Z40+AC40+AI40+AM40</f>
        <v>0</v>
      </c>
      <c r="O40" s="527">
        <f>Q40+Y40+AA40+AD40+AG40+AL40+AP40</f>
        <v>22</v>
      </c>
      <c r="P40" s="154">
        <f>U40+S40+X40+AF40+AJ40+AN40+AE40</f>
        <v>14</v>
      </c>
      <c r="Q40" s="638">
        <v>12</v>
      </c>
      <c r="R40" s="640"/>
      <c r="S40" s="642">
        <v>4</v>
      </c>
      <c r="T40" s="644"/>
      <c r="U40" s="688"/>
      <c r="V40" s="640"/>
      <c r="W40" s="640"/>
      <c r="X40" s="642"/>
      <c r="Y40" s="946"/>
      <c r="Z40" s="644"/>
      <c r="AA40" s="946"/>
      <c r="AB40" s="640"/>
      <c r="AC40" s="689"/>
      <c r="AD40" s="807">
        <v>10</v>
      </c>
      <c r="AE40" s="841">
        <v>10</v>
      </c>
      <c r="AF40" s="332"/>
      <c r="AG40" s="381"/>
      <c r="AH40" s="1193"/>
      <c r="AI40" s="1193"/>
      <c r="AJ40" s="950"/>
      <c r="AK40" s="948"/>
      <c r="AL40" s="1193"/>
      <c r="AM40" s="1193"/>
      <c r="AN40" s="950"/>
      <c r="AO40" s="948"/>
      <c r="AP40" s="1193"/>
      <c r="AQ40" s="1194"/>
    </row>
    <row r="41" ht="15.75" thickBot="1"/>
    <row r="42" spans="1:47" ht="15.75" thickBot="1">
      <c r="A42" s="1243" t="s">
        <v>696</v>
      </c>
      <c r="B42" s="1244">
        <v>11110</v>
      </c>
      <c r="C42" s="1161" t="s">
        <v>476</v>
      </c>
      <c r="D42" s="1161" t="s">
        <v>38</v>
      </c>
      <c r="E42" s="1252" t="s">
        <v>5</v>
      </c>
      <c r="F42" s="883" t="s">
        <v>157</v>
      </c>
      <c r="G42" s="884">
        <f>M42+N42+O42+P42</f>
        <v>69</v>
      </c>
      <c r="H42" s="885">
        <f>I42+J42+L42+K42+M42+O42+P42</f>
        <v>44</v>
      </c>
      <c r="I42" s="1253"/>
      <c r="J42" s="1254"/>
      <c r="K42" s="888"/>
      <c r="L42" s="889"/>
      <c r="M42" s="1000">
        <f>R42+AB42+AH42+AK42+AO42+AQ42</f>
        <v>20</v>
      </c>
      <c r="N42" s="891">
        <f>T42+AC42+AI42+AM42</f>
        <v>25</v>
      </c>
      <c r="O42" s="892">
        <f>Q42+Y42+AA42+AD42+AG42+AL42+AP42</f>
        <v>24</v>
      </c>
      <c r="P42" s="1162">
        <f>S42+U42+X42+AF42+AJ42+AN42+AE42</f>
        <v>0</v>
      </c>
      <c r="Q42" s="1179"/>
      <c r="R42" s="1003"/>
      <c r="S42" s="1004"/>
      <c r="T42" s="1005"/>
      <c r="U42" s="1006"/>
      <c r="V42" s="1007"/>
      <c r="W42" s="1007"/>
      <c r="X42" s="1008"/>
      <c r="Y42" s="1009"/>
      <c r="Z42" s="1007"/>
      <c r="AA42" s="1165">
        <v>12</v>
      </c>
      <c r="AB42" s="1166">
        <v>20</v>
      </c>
      <c r="AC42" s="1167">
        <v>25</v>
      </c>
      <c r="AD42" s="1165">
        <v>12</v>
      </c>
      <c r="AE42" s="1245"/>
      <c r="AF42" s="1169"/>
      <c r="AG42" s="1246"/>
      <c r="AH42" s="1247"/>
      <c r="AI42" s="1247"/>
      <c r="AJ42" s="1248"/>
      <c r="AK42" s="1246"/>
      <c r="AL42" s="1247"/>
      <c r="AM42" s="1173"/>
      <c r="AN42" s="1248"/>
      <c r="AO42" s="1249"/>
      <c r="AP42" s="1250"/>
      <c r="AQ42" s="1251"/>
      <c r="AR42" s="303"/>
      <c r="AS42" s="303"/>
      <c r="AT42" s="303"/>
      <c r="AU42" s="303"/>
    </row>
    <row r="43" ht="15.75" thickBot="1"/>
    <row r="44" spans="1:43" ht="15">
      <c r="A44" s="1350" t="s">
        <v>675</v>
      </c>
      <c r="B44" s="910">
        <v>42552</v>
      </c>
      <c r="C44" s="1348" t="s">
        <v>305</v>
      </c>
      <c r="D44" s="1348" t="s">
        <v>141</v>
      </c>
      <c r="E44" s="1388" t="s">
        <v>54</v>
      </c>
      <c r="F44" s="1300" t="s">
        <v>513</v>
      </c>
      <c r="G44" s="1390">
        <f>M44+N44+O44+P44</f>
        <v>120</v>
      </c>
      <c r="H44" s="1330">
        <f>I44+J44+K44+L44+M44+O44+P44</f>
        <v>75</v>
      </c>
      <c r="I44" s="1331"/>
      <c r="J44" s="1331"/>
      <c r="K44" s="1332"/>
      <c r="L44" s="1332"/>
      <c r="M44" s="1333">
        <f>R44+V44+W44+AB44+AH44+AK44+AO44+AQ44</f>
        <v>40</v>
      </c>
      <c r="N44" s="873">
        <f>T44+Z44+AC44+AI44+AM44</f>
        <v>45</v>
      </c>
      <c r="O44" s="874">
        <f>Q44+Y44+AA44+AE44+AG44+AL44+AP44</f>
        <v>35</v>
      </c>
      <c r="P44" s="1334">
        <f>U44+S44+X44+AF44+AJ44+AN44+AD44</f>
        <v>0</v>
      </c>
      <c r="Q44" s="1335"/>
      <c r="R44" s="639"/>
      <c r="S44" s="641"/>
      <c r="T44" s="643"/>
      <c r="U44" s="737"/>
      <c r="V44" s="1336"/>
      <c r="W44" s="639"/>
      <c r="X44" s="641"/>
      <c r="Y44" s="1335"/>
      <c r="Z44" s="643"/>
      <c r="AA44" s="1335">
        <v>10</v>
      </c>
      <c r="AB44" s="1336">
        <v>20</v>
      </c>
      <c r="AC44" s="858">
        <v>25</v>
      </c>
      <c r="AD44" s="641"/>
      <c r="AE44" s="1189"/>
      <c r="AF44" s="737"/>
      <c r="AG44" s="800">
        <v>25</v>
      </c>
      <c r="AH44" s="1336">
        <v>20</v>
      </c>
      <c r="AI44" s="643">
        <v>20</v>
      </c>
      <c r="AJ44" s="1337"/>
      <c r="AK44" s="1338"/>
      <c r="AL44" s="1339"/>
      <c r="AM44" s="1339"/>
      <c r="AN44" s="1337"/>
      <c r="AO44" s="1338"/>
      <c r="AP44" s="1339"/>
      <c r="AQ44" s="1340"/>
    </row>
    <row r="45" spans="1:43" ht="15.75" thickBot="1">
      <c r="A45" s="1351" t="s">
        <v>675</v>
      </c>
      <c r="B45" s="916">
        <v>42552</v>
      </c>
      <c r="C45" s="1349" t="s">
        <v>548</v>
      </c>
      <c r="D45" s="1349" t="s">
        <v>66</v>
      </c>
      <c r="E45" s="1389" t="s">
        <v>54</v>
      </c>
      <c r="F45" s="646" t="s">
        <v>513</v>
      </c>
      <c r="G45" s="1391">
        <f>M45+N45+O45+P45</f>
        <v>108</v>
      </c>
      <c r="H45" s="1341">
        <f>I45+K45+M45+O45+20</f>
        <v>65</v>
      </c>
      <c r="I45" s="1342"/>
      <c r="J45" s="1343"/>
      <c r="K45" s="1344"/>
      <c r="L45" s="1345"/>
      <c r="M45" s="1346">
        <f>R45+V45+W45+AB45+AH45+AK45+AO45+AQ45</f>
        <v>8</v>
      </c>
      <c r="N45" s="187">
        <f>T45+Z45+AC45+AI45+AM45</f>
        <v>25</v>
      </c>
      <c r="O45" s="527">
        <f>Q45+Y45+AA45+AE45+AG45+AL45+AP45</f>
        <v>37</v>
      </c>
      <c r="P45" s="1347">
        <f>U45+S45+X45+AF45+AJ45+AN45+AD45</f>
        <v>38</v>
      </c>
      <c r="Q45" s="946"/>
      <c r="R45" s="640"/>
      <c r="S45" s="642"/>
      <c r="T45" s="644"/>
      <c r="U45" s="688">
        <v>12</v>
      </c>
      <c r="V45" s="947"/>
      <c r="W45" s="640"/>
      <c r="X45" s="642">
        <v>6</v>
      </c>
      <c r="Y45" s="946">
        <v>10</v>
      </c>
      <c r="Z45" s="644"/>
      <c r="AA45" s="946">
        <v>12</v>
      </c>
      <c r="AB45" s="947"/>
      <c r="AC45" s="689">
        <v>10</v>
      </c>
      <c r="AD45" s="642"/>
      <c r="AE45" s="807"/>
      <c r="AF45" s="688">
        <v>20</v>
      </c>
      <c r="AG45" s="843">
        <v>15</v>
      </c>
      <c r="AH45" s="947">
        <v>8</v>
      </c>
      <c r="AI45" s="644">
        <v>15</v>
      </c>
      <c r="AJ45" s="950"/>
      <c r="AK45" s="948"/>
      <c r="AL45" s="949"/>
      <c r="AM45" s="949"/>
      <c r="AN45" s="950"/>
      <c r="AO45" s="948"/>
      <c r="AP45" s="949"/>
      <c r="AQ45" s="691"/>
    </row>
    <row r="46" ht="15.75" thickBot="1"/>
    <row r="47" spans="1:43" ht="15">
      <c r="A47" s="909"/>
      <c r="B47" s="910">
        <v>45839</v>
      </c>
      <c r="C47" s="1022" t="s">
        <v>320</v>
      </c>
      <c r="D47" s="1022" t="s">
        <v>75</v>
      </c>
      <c r="E47" s="1312" t="s">
        <v>158</v>
      </c>
      <c r="F47" s="1300" t="s">
        <v>634</v>
      </c>
      <c r="G47" s="1302">
        <f aca="true" t="shared" si="7" ref="G47:G59">M47+N47+O47+P47</f>
        <v>84</v>
      </c>
      <c r="H47" s="907">
        <f>I47+J47+K47+L47+M47+O47+P47</f>
        <v>101</v>
      </c>
      <c r="I47" s="953"/>
      <c r="J47" s="1309"/>
      <c r="K47" s="402">
        <v>35</v>
      </c>
      <c r="L47" s="902">
        <v>4</v>
      </c>
      <c r="M47" s="872">
        <f aca="true" t="shared" si="8" ref="M47:M55">R47+V47+W47+AB47+AH47+AK47+AO47+AQ47</f>
        <v>30</v>
      </c>
      <c r="N47" s="873">
        <f aca="true" t="shared" si="9" ref="N47:N55">T47+Z47+AC47+AI47+AM47</f>
        <v>22</v>
      </c>
      <c r="O47" s="874">
        <f aca="true" t="shared" si="10" ref="O47:O61">Q47+Y47+AA47+AE47+AG47+AL47+AP47</f>
        <v>22</v>
      </c>
      <c r="P47" s="897">
        <f>U47+S47+X47+AF47+AJ47+AN47+AD47</f>
        <v>10</v>
      </c>
      <c r="Q47" s="637"/>
      <c r="R47" s="639"/>
      <c r="S47" s="641"/>
      <c r="T47" s="643"/>
      <c r="U47" s="737"/>
      <c r="V47" s="857"/>
      <c r="W47" s="857">
        <v>15</v>
      </c>
      <c r="X47" s="737"/>
      <c r="Y47" s="1189">
        <v>2</v>
      </c>
      <c r="Z47" s="858">
        <v>2</v>
      </c>
      <c r="AA47" s="1189"/>
      <c r="AB47" s="857"/>
      <c r="AC47" s="858"/>
      <c r="AD47" s="410"/>
      <c r="AE47" s="1189"/>
      <c r="AF47" s="737">
        <v>10</v>
      </c>
      <c r="AG47" s="1189">
        <v>20</v>
      </c>
      <c r="AH47" s="857">
        <v>15</v>
      </c>
      <c r="AI47" s="858">
        <v>20</v>
      </c>
      <c r="AJ47" s="377"/>
      <c r="AK47" s="345"/>
      <c r="AL47" s="347"/>
      <c r="AM47" s="347"/>
      <c r="AN47" s="377"/>
      <c r="AO47" s="345"/>
      <c r="AP47" s="347"/>
      <c r="AQ47" s="1298"/>
    </row>
    <row r="48" spans="1:43" ht="15">
      <c r="A48" s="913"/>
      <c r="B48" s="728">
        <v>45839</v>
      </c>
      <c r="C48" s="68" t="s">
        <v>556</v>
      </c>
      <c r="D48" s="68" t="s">
        <v>557</v>
      </c>
      <c r="E48" s="385" t="s">
        <v>738</v>
      </c>
      <c r="F48" s="645" t="s">
        <v>634</v>
      </c>
      <c r="G48" s="1303">
        <f t="shared" si="7"/>
        <v>106</v>
      </c>
      <c r="H48" s="1306">
        <f>I48+J48+K48+L48+M48+O48+P48</f>
        <v>71</v>
      </c>
      <c r="I48" s="391"/>
      <c r="J48" s="399"/>
      <c r="K48" s="183"/>
      <c r="L48" s="879"/>
      <c r="M48" s="152">
        <f t="shared" si="8"/>
        <v>8</v>
      </c>
      <c r="N48" s="137">
        <f t="shared" si="9"/>
        <v>35</v>
      </c>
      <c r="O48" s="526">
        <f t="shared" si="10"/>
        <v>47</v>
      </c>
      <c r="P48" s="153">
        <f>U48+S48+X48+AF48+AJ48+AN48+AD48</f>
        <v>16</v>
      </c>
      <c r="Q48" s="622"/>
      <c r="R48" s="439"/>
      <c r="S48" s="69"/>
      <c r="T48" s="591"/>
      <c r="U48" s="69">
        <v>8</v>
      </c>
      <c r="V48" s="74"/>
      <c r="W48" s="74"/>
      <c r="X48" s="65"/>
      <c r="Y48" s="715">
        <v>10</v>
      </c>
      <c r="Z48" s="241">
        <v>10</v>
      </c>
      <c r="AA48" s="715">
        <v>12</v>
      </c>
      <c r="AB48" s="439">
        <v>6</v>
      </c>
      <c r="AC48" s="591">
        <v>15</v>
      </c>
      <c r="AD48" s="65"/>
      <c r="AE48" s="803"/>
      <c r="AF48" s="65">
        <v>8</v>
      </c>
      <c r="AG48" s="715">
        <v>25</v>
      </c>
      <c r="AH48" s="74">
        <v>2</v>
      </c>
      <c r="AI48" s="241">
        <v>10</v>
      </c>
      <c r="AJ48" s="294"/>
      <c r="AK48" s="315"/>
      <c r="AL48" s="315"/>
      <c r="AM48" s="241"/>
      <c r="AN48" s="65"/>
      <c r="AO48" s="65"/>
      <c r="AP48" s="74"/>
      <c r="AQ48" s="1054"/>
    </row>
    <row r="49" spans="1:43" ht="15">
      <c r="A49" s="913"/>
      <c r="B49" s="728">
        <v>45839</v>
      </c>
      <c r="C49" s="71" t="s">
        <v>331</v>
      </c>
      <c r="D49" s="71" t="s">
        <v>167</v>
      </c>
      <c r="E49" s="386" t="s">
        <v>738</v>
      </c>
      <c r="F49" s="645" t="s">
        <v>634</v>
      </c>
      <c r="G49" s="1303">
        <f t="shared" si="7"/>
        <v>127</v>
      </c>
      <c r="H49" s="1307">
        <f>I49+K49+M49+O49+20</f>
        <v>63</v>
      </c>
      <c r="I49" s="391"/>
      <c r="J49" s="401"/>
      <c r="K49" s="183">
        <v>1</v>
      </c>
      <c r="L49" s="878">
        <v>40</v>
      </c>
      <c r="M49" s="152">
        <f t="shared" si="8"/>
        <v>27</v>
      </c>
      <c r="N49" s="137">
        <f t="shared" si="9"/>
        <v>44</v>
      </c>
      <c r="O49" s="526">
        <f t="shared" si="10"/>
        <v>15</v>
      </c>
      <c r="P49" s="186">
        <f>U49+S49+X49+AF49+AJ49+AN49+AD49</f>
        <v>41</v>
      </c>
      <c r="Q49" s="557"/>
      <c r="R49" s="76"/>
      <c r="S49" s="67">
        <v>12</v>
      </c>
      <c r="T49" s="242">
        <v>12</v>
      </c>
      <c r="U49" s="69">
        <v>2</v>
      </c>
      <c r="V49" s="76">
        <v>8</v>
      </c>
      <c r="W49" s="76"/>
      <c r="X49" s="67">
        <v>15</v>
      </c>
      <c r="Y49" s="716"/>
      <c r="Z49" s="242">
        <v>12</v>
      </c>
      <c r="AA49" s="716"/>
      <c r="AB49" s="76">
        <v>15</v>
      </c>
      <c r="AC49" s="591">
        <v>12</v>
      </c>
      <c r="AD49" s="65"/>
      <c r="AE49" s="803"/>
      <c r="AF49" s="69">
        <v>12</v>
      </c>
      <c r="AG49" s="715">
        <v>15</v>
      </c>
      <c r="AH49" s="76">
        <v>4</v>
      </c>
      <c r="AI49" s="242">
        <v>8</v>
      </c>
      <c r="AJ49" s="251"/>
      <c r="AK49" s="250"/>
      <c r="AL49" s="249"/>
      <c r="AM49" s="249"/>
      <c r="AN49" s="251"/>
      <c r="AO49" s="250"/>
      <c r="AP49" s="249"/>
      <c r="AQ49" s="1057"/>
    </row>
    <row r="50" spans="1:43" ht="15">
      <c r="A50" s="913"/>
      <c r="B50" s="728">
        <v>45839</v>
      </c>
      <c r="C50" s="1352" t="s">
        <v>321</v>
      </c>
      <c r="D50" s="68" t="s">
        <v>10</v>
      </c>
      <c r="E50" s="385" t="s">
        <v>62</v>
      </c>
      <c r="F50" s="645" t="s">
        <v>634</v>
      </c>
      <c r="G50" s="674">
        <f>M50+N50+O50+P50</f>
        <v>24</v>
      </c>
      <c r="H50" s="393">
        <f>I50+K50+M50+O50+20</f>
        <v>64</v>
      </c>
      <c r="I50" s="391">
        <v>8</v>
      </c>
      <c r="J50" s="401"/>
      <c r="K50" s="183">
        <v>20</v>
      </c>
      <c r="L50" s="427">
        <v>18</v>
      </c>
      <c r="M50" s="152">
        <f>R50+V50+W50+AB50+AH50+AK50+AO50+AQ50</f>
        <v>8</v>
      </c>
      <c r="N50" s="137">
        <f>T50+Z50+AC50+AI50+AM50</f>
        <v>4</v>
      </c>
      <c r="O50" s="526">
        <f>Q50+Y50+AA50+AE50+AG50+AL50+AP50</f>
        <v>8</v>
      </c>
      <c r="P50" s="186">
        <f>U50+S50+X50+AF50+AJ50+AN50+AD50</f>
        <v>4</v>
      </c>
      <c r="Q50" s="622"/>
      <c r="R50" s="439"/>
      <c r="S50" s="69"/>
      <c r="T50" s="591"/>
      <c r="U50" s="69"/>
      <c r="V50" s="439"/>
      <c r="W50" s="439"/>
      <c r="X50" s="69"/>
      <c r="Y50" s="803"/>
      <c r="Z50" s="591"/>
      <c r="AA50" s="803"/>
      <c r="AB50" s="439"/>
      <c r="AC50" s="591"/>
      <c r="AD50" s="65">
        <v>4</v>
      </c>
      <c r="AE50" s="622">
        <v>8</v>
      </c>
      <c r="AF50" s="69"/>
      <c r="AG50" s="803"/>
      <c r="AH50" s="439">
        <v>8</v>
      </c>
      <c r="AI50" s="591">
        <v>4</v>
      </c>
      <c r="AJ50" s="317"/>
      <c r="AK50" s="316"/>
      <c r="AL50" s="318"/>
      <c r="AM50" s="318"/>
      <c r="AN50" s="317"/>
      <c r="AO50" s="316"/>
      <c r="AP50" s="318"/>
      <c r="AQ50" s="1058"/>
    </row>
    <row r="51" spans="1:43" ht="15">
      <c r="A51" s="913"/>
      <c r="B51" s="728">
        <v>45839</v>
      </c>
      <c r="C51" s="72" t="s">
        <v>444</v>
      </c>
      <c r="D51" s="72" t="s">
        <v>445</v>
      </c>
      <c r="E51" s="385" t="s">
        <v>756</v>
      </c>
      <c r="F51" s="645" t="s">
        <v>513</v>
      </c>
      <c r="G51" s="1303">
        <f t="shared" si="7"/>
        <v>112</v>
      </c>
      <c r="H51" s="1306">
        <f>I51+K51+M51+O51+20</f>
        <v>60</v>
      </c>
      <c r="I51" s="1200"/>
      <c r="J51" s="819"/>
      <c r="K51" s="183"/>
      <c r="L51" s="878"/>
      <c r="M51" s="152">
        <f t="shared" si="8"/>
        <v>26</v>
      </c>
      <c r="N51" s="137">
        <f t="shared" si="9"/>
        <v>35</v>
      </c>
      <c r="O51" s="526">
        <f t="shared" si="10"/>
        <v>14</v>
      </c>
      <c r="P51" s="186">
        <f aca="true" t="shared" si="11" ref="P51:P61">S51+U51+X51+AF51+AJ51+AN51+AD51</f>
        <v>37</v>
      </c>
      <c r="Q51" s="557">
        <v>10</v>
      </c>
      <c r="R51" s="76">
        <v>8</v>
      </c>
      <c r="S51" s="67">
        <v>8</v>
      </c>
      <c r="T51" s="242">
        <v>15</v>
      </c>
      <c r="U51" s="69">
        <v>10</v>
      </c>
      <c r="V51" s="820"/>
      <c r="W51" s="76"/>
      <c r="X51" s="67">
        <v>4</v>
      </c>
      <c r="Y51" s="716"/>
      <c r="Z51" s="242">
        <v>10</v>
      </c>
      <c r="AA51" s="716"/>
      <c r="AB51" s="820">
        <v>8</v>
      </c>
      <c r="AC51" s="591"/>
      <c r="AD51" s="67"/>
      <c r="AE51" s="803"/>
      <c r="AF51" s="69">
        <v>15</v>
      </c>
      <c r="AG51" s="715">
        <v>4</v>
      </c>
      <c r="AH51" s="820">
        <v>10</v>
      </c>
      <c r="AI51" s="242">
        <v>10</v>
      </c>
      <c r="AJ51" s="251"/>
      <c r="AK51" s="250"/>
      <c r="AL51" s="295"/>
      <c r="AM51" s="295"/>
      <c r="AN51" s="251"/>
      <c r="AO51" s="250"/>
      <c r="AP51" s="295"/>
      <c r="AQ51" s="677"/>
    </row>
    <row r="52" spans="1:43" ht="15">
      <c r="A52" s="913"/>
      <c r="B52" s="728">
        <v>45839</v>
      </c>
      <c r="C52" s="71" t="s">
        <v>390</v>
      </c>
      <c r="D52" s="71" t="s">
        <v>10</v>
      </c>
      <c r="E52" s="385" t="s">
        <v>537</v>
      </c>
      <c r="F52" s="645" t="s">
        <v>513</v>
      </c>
      <c r="G52" s="1303">
        <f t="shared" si="7"/>
        <v>53</v>
      </c>
      <c r="H52" s="1306">
        <f>I52+J52+K52+L52+M52+O52+P52</f>
        <v>59</v>
      </c>
      <c r="I52" s="744"/>
      <c r="J52" s="1203"/>
      <c r="K52" s="183">
        <v>12</v>
      </c>
      <c r="L52" s="879"/>
      <c r="M52" s="152">
        <f t="shared" si="8"/>
        <v>0</v>
      </c>
      <c r="N52" s="137">
        <f t="shared" si="9"/>
        <v>6</v>
      </c>
      <c r="O52" s="526">
        <f t="shared" si="10"/>
        <v>35</v>
      </c>
      <c r="P52" s="153">
        <f t="shared" si="11"/>
        <v>12</v>
      </c>
      <c r="Q52" s="557"/>
      <c r="R52" s="76"/>
      <c r="S52" s="67"/>
      <c r="T52" s="242"/>
      <c r="U52" s="69"/>
      <c r="V52" s="820"/>
      <c r="W52" s="76"/>
      <c r="X52" s="67"/>
      <c r="Y52" s="716"/>
      <c r="Z52" s="242"/>
      <c r="AA52" s="716"/>
      <c r="AB52" s="820"/>
      <c r="AC52" s="591"/>
      <c r="AD52" s="67"/>
      <c r="AE52" s="803">
        <v>15</v>
      </c>
      <c r="AF52" s="69">
        <v>12</v>
      </c>
      <c r="AG52" s="715">
        <v>20</v>
      </c>
      <c r="AH52" s="820"/>
      <c r="AI52" s="242">
        <v>6</v>
      </c>
      <c r="AJ52" s="251"/>
      <c r="AK52" s="250"/>
      <c r="AL52" s="295"/>
      <c r="AM52" s="295"/>
      <c r="AN52" s="251"/>
      <c r="AO52" s="250"/>
      <c r="AP52" s="295"/>
      <c r="AQ52" s="677"/>
    </row>
    <row r="53" spans="1:43" ht="15">
      <c r="A53" s="913"/>
      <c r="B53" s="728">
        <v>45839</v>
      </c>
      <c r="C53" s="71" t="s">
        <v>363</v>
      </c>
      <c r="D53" s="71" t="s">
        <v>3</v>
      </c>
      <c r="E53" s="386" t="s">
        <v>53</v>
      </c>
      <c r="F53" s="645" t="s">
        <v>513</v>
      </c>
      <c r="G53" s="1303">
        <f t="shared" si="7"/>
        <v>55</v>
      </c>
      <c r="H53" s="1306">
        <f>I53+J53+K53+L53+M53+O53+P53</f>
        <v>56</v>
      </c>
      <c r="I53" s="744"/>
      <c r="J53" s="819"/>
      <c r="K53" s="183">
        <v>12</v>
      </c>
      <c r="L53" s="878">
        <v>10</v>
      </c>
      <c r="M53" s="152">
        <f t="shared" si="8"/>
        <v>24</v>
      </c>
      <c r="N53" s="137">
        <f t="shared" si="9"/>
        <v>21</v>
      </c>
      <c r="O53" s="526">
        <f t="shared" si="10"/>
        <v>0</v>
      </c>
      <c r="P53" s="186">
        <f t="shared" si="11"/>
        <v>10</v>
      </c>
      <c r="Q53" s="557"/>
      <c r="R53" s="76"/>
      <c r="S53" s="67"/>
      <c r="T53" s="242"/>
      <c r="U53" s="69"/>
      <c r="V53" s="820"/>
      <c r="W53" s="76"/>
      <c r="X53" s="67"/>
      <c r="Y53" s="716"/>
      <c r="Z53" s="242">
        <v>1</v>
      </c>
      <c r="AA53" s="716"/>
      <c r="AB53" s="820">
        <v>12</v>
      </c>
      <c r="AC53" s="591">
        <v>12</v>
      </c>
      <c r="AD53" s="67"/>
      <c r="AE53" s="803"/>
      <c r="AF53" s="69">
        <v>10</v>
      </c>
      <c r="AG53" s="715"/>
      <c r="AH53" s="820">
        <v>12</v>
      </c>
      <c r="AI53" s="242">
        <v>8</v>
      </c>
      <c r="AJ53" s="251"/>
      <c r="AK53" s="250"/>
      <c r="AL53" s="295"/>
      <c r="AM53" s="295"/>
      <c r="AN53" s="251"/>
      <c r="AO53" s="250"/>
      <c r="AP53" s="295"/>
      <c r="AQ53" s="677"/>
    </row>
    <row r="54" spans="1:43" ht="15">
      <c r="A54" s="913"/>
      <c r="B54" s="728">
        <v>45839</v>
      </c>
      <c r="C54" s="71" t="s">
        <v>644</v>
      </c>
      <c r="D54" s="71" t="s">
        <v>245</v>
      </c>
      <c r="E54" s="386" t="s">
        <v>15</v>
      </c>
      <c r="F54" s="645" t="s">
        <v>513</v>
      </c>
      <c r="G54" s="1303">
        <f t="shared" si="7"/>
        <v>71</v>
      </c>
      <c r="H54" s="1306">
        <f>I54+K54+M54+O54+20</f>
        <v>53</v>
      </c>
      <c r="I54" s="744"/>
      <c r="J54" s="819"/>
      <c r="K54" s="183"/>
      <c r="L54" s="878"/>
      <c r="M54" s="152">
        <f t="shared" si="8"/>
        <v>21</v>
      </c>
      <c r="N54" s="137">
        <f t="shared" si="9"/>
        <v>13</v>
      </c>
      <c r="O54" s="526">
        <f t="shared" si="10"/>
        <v>12</v>
      </c>
      <c r="P54" s="186">
        <f t="shared" si="11"/>
        <v>25</v>
      </c>
      <c r="Q54" s="557"/>
      <c r="R54" s="76"/>
      <c r="S54" s="67"/>
      <c r="T54" s="242"/>
      <c r="U54" s="69"/>
      <c r="V54" s="820"/>
      <c r="W54" s="76"/>
      <c r="X54" s="67"/>
      <c r="Y54" s="716"/>
      <c r="Z54" s="242"/>
      <c r="AA54" s="716"/>
      <c r="AB54" s="820">
        <v>6</v>
      </c>
      <c r="AC54" s="591">
        <v>1</v>
      </c>
      <c r="AD54" s="67">
        <v>25</v>
      </c>
      <c r="AE54" s="803"/>
      <c r="AF54" s="69"/>
      <c r="AG54" s="715">
        <v>12</v>
      </c>
      <c r="AH54" s="820">
        <v>15</v>
      </c>
      <c r="AI54" s="242">
        <v>12</v>
      </c>
      <c r="AJ54" s="251"/>
      <c r="AK54" s="250"/>
      <c r="AL54" s="295"/>
      <c r="AM54" s="295"/>
      <c r="AN54" s="251"/>
      <c r="AO54" s="250"/>
      <c r="AP54" s="295"/>
      <c r="AQ54" s="677"/>
    </row>
    <row r="55" spans="1:43" ht="15">
      <c r="A55" s="913"/>
      <c r="B55" s="728">
        <v>45839</v>
      </c>
      <c r="C55" s="71" t="s">
        <v>366</v>
      </c>
      <c r="D55" s="71" t="s">
        <v>30</v>
      </c>
      <c r="E55" s="385" t="s">
        <v>756</v>
      </c>
      <c r="F55" s="645" t="s">
        <v>513</v>
      </c>
      <c r="G55" s="1303">
        <f t="shared" si="7"/>
        <v>54</v>
      </c>
      <c r="H55" s="1306">
        <f>I55+J55+K55+L55+M55+O55+P55</f>
        <v>52</v>
      </c>
      <c r="I55" s="744"/>
      <c r="J55" s="1203"/>
      <c r="K55" s="183">
        <v>14</v>
      </c>
      <c r="L55" s="879">
        <v>6</v>
      </c>
      <c r="M55" s="152">
        <f t="shared" si="8"/>
        <v>16</v>
      </c>
      <c r="N55" s="137">
        <f t="shared" si="9"/>
        <v>22</v>
      </c>
      <c r="O55" s="526">
        <f t="shared" si="10"/>
        <v>10</v>
      </c>
      <c r="P55" s="153">
        <f t="shared" si="11"/>
        <v>6</v>
      </c>
      <c r="Q55" s="557"/>
      <c r="R55" s="76">
        <v>12</v>
      </c>
      <c r="S55" s="67"/>
      <c r="T55" s="242">
        <v>12</v>
      </c>
      <c r="U55" s="69"/>
      <c r="V55" s="820"/>
      <c r="W55" s="76"/>
      <c r="X55" s="67"/>
      <c r="Y55" s="716"/>
      <c r="Z55" s="242">
        <v>6</v>
      </c>
      <c r="AA55" s="716"/>
      <c r="AB55" s="820"/>
      <c r="AC55" s="591"/>
      <c r="AD55" s="67"/>
      <c r="AE55" s="803"/>
      <c r="AF55" s="69">
        <v>6</v>
      </c>
      <c r="AG55" s="715">
        <v>10</v>
      </c>
      <c r="AH55" s="820">
        <v>4</v>
      </c>
      <c r="AI55" s="242">
        <v>4</v>
      </c>
      <c r="AJ55" s="251"/>
      <c r="AK55" s="250"/>
      <c r="AL55" s="295"/>
      <c r="AM55" s="295"/>
      <c r="AN55" s="251"/>
      <c r="AO55" s="250"/>
      <c r="AP55" s="295"/>
      <c r="AQ55" s="677"/>
    </row>
    <row r="56" spans="1:43" ht="15">
      <c r="A56" s="913"/>
      <c r="B56" s="728">
        <v>45839</v>
      </c>
      <c r="C56" s="29" t="s">
        <v>542</v>
      </c>
      <c r="D56" s="29" t="s">
        <v>163</v>
      </c>
      <c r="E56" s="537" t="s">
        <v>537</v>
      </c>
      <c r="F56" s="197" t="s">
        <v>157</v>
      </c>
      <c r="G56" s="1303">
        <f t="shared" si="7"/>
        <v>67</v>
      </c>
      <c r="H56" s="1308">
        <f>I56+J56+L56+K56+M56+O56+P56</f>
        <v>52</v>
      </c>
      <c r="I56" s="954"/>
      <c r="J56" s="958"/>
      <c r="K56" s="201"/>
      <c r="L56" s="202"/>
      <c r="M56" s="222">
        <f>R56+AB56+AH56+AK56+AO56+AQ56</f>
        <v>2</v>
      </c>
      <c r="N56" s="137">
        <f>T56+AC56+AI56+AM56</f>
        <v>15</v>
      </c>
      <c r="O56" s="526">
        <f t="shared" si="10"/>
        <v>40</v>
      </c>
      <c r="P56" s="223">
        <f t="shared" si="11"/>
        <v>10</v>
      </c>
      <c r="Q56" s="871"/>
      <c r="R56" s="567"/>
      <c r="S56" s="568"/>
      <c r="T56" s="569"/>
      <c r="U56" s="736">
        <v>8</v>
      </c>
      <c r="V56" s="315" t="s">
        <v>68</v>
      </c>
      <c r="W56" s="315" t="s">
        <v>68</v>
      </c>
      <c r="X56" s="738">
        <v>2</v>
      </c>
      <c r="Y56" s="801"/>
      <c r="Z56" s="315" t="s">
        <v>68</v>
      </c>
      <c r="AA56" s="968"/>
      <c r="AB56" s="984"/>
      <c r="AC56" s="985"/>
      <c r="AD56" s="1094"/>
      <c r="AE56" s="968">
        <v>15</v>
      </c>
      <c r="AF56" s="736"/>
      <c r="AG56" s="1293">
        <v>25</v>
      </c>
      <c r="AH56" s="1294">
        <v>2</v>
      </c>
      <c r="AI56" s="1295">
        <v>15</v>
      </c>
      <c r="AJ56" s="692"/>
      <c r="AK56" s="288"/>
      <c r="AL56" s="274"/>
      <c r="AM56" s="292"/>
      <c r="AN56" s="692"/>
      <c r="AO56" s="289"/>
      <c r="AP56" s="290"/>
      <c r="AQ56" s="694"/>
    </row>
    <row r="57" spans="1:43" ht="15">
      <c r="A57" s="913"/>
      <c r="B57" s="728">
        <v>45839</v>
      </c>
      <c r="C57" s="29" t="s">
        <v>291</v>
      </c>
      <c r="D57" s="29" t="s">
        <v>142</v>
      </c>
      <c r="E57" s="537" t="s">
        <v>76</v>
      </c>
      <c r="F57" s="197" t="s">
        <v>157</v>
      </c>
      <c r="G57" s="1303">
        <f t="shared" si="7"/>
        <v>29</v>
      </c>
      <c r="H57" s="1308">
        <f>I57+K57+M57+O57+15</f>
        <v>34</v>
      </c>
      <c r="I57" s="954"/>
      <c r="J57" s="959"/>
      <c r="K57" s="201">
        <v>4</v>
      </c>
      <c r="L57" s="203">
        <v>8</v>
      </c>
      <c r="M57" s="222">
        <f>R57+AB57+AH57+AK57+AO57+AQ57</f>
        <v>0</v>
      </c>
      <c r="N57" s="137">
        <f>T57+AC57+AI57+AM57</f>
        <v>4</v>
      </c>
      <c r="O57" s="526">
        <f t="shared" si="10"/>
        <v>15</v>
      </c>
      <c r="P57" s="186">
        <f t="shared" si="11"/>
        <v>10</v>
      </c>
      <c r="Q57" s="871"/>
      <c r="R57" s="567"/>
      <c r="S57" s="568">
        <v>4</v>
      </c>
      <c r="T57" s="569"/>
      <c r="U57" s="736"/>
      <c r="V57" s="315" t="s">
        <v>68</v>
      </c>
      <c r="W57" s="315" t="s">
        <v>68</v>
      </c>
      <c r="X57" s="738"/>
      <c r="Y57" s="801"/>
      <c r="Z57" s="315" t="s">
        <v>68</v>
      </c>
      <c r="AA57" s="968"/>
      <c r="AB57" s="984"/>
      <c r="AC57" s="985"/>
      <c r="AD57" s="1094"/>
      <c r="AE57" s="968"/>
      <c r="AF57" s="736">
        <v>6</v>
      </c>
      <c r="AG57" s="1293">
        <v>15</v>
      </c>
      <c r="AH57" s="1294"/>
      <c r="AI57" s="1295">
        <v>4</v>
      </c>
      <c r="AJ57" s="692"/>
      <c r="AK57" s="288"/>
      <c r="AL57" s="274"/>
      <c r="AM57" s="292"/>
      <c r="AN57" s="692"/>
      <c r="AO57" s="289"/>
      <c r="AP57" s="290"/>
      <c r="AQ57" s="694"/>
    </row>
    <row r="58" spans="1:43" ht="15">
      <c r="A58" s="913"/>
      <c r="B58" s="728">
        <v>45839</v>
      </c>
      <c r="C58" s="29" t="s">
        <v>440</v>
      </c>
      <c r="D58" s="29" t="s">
        <v>441</v>
      </c>
      <c r="E58" s="537" t="s">
        <v>738</v>
      </c>
      <c r="F58" s="197" t="s">
        <v>157</v>
      </c>
      <c r="G58" s="1303">
        <f t="shared" si="7"/>
        <v>57</v>
      </c>
      <c r="H58" s="1308">
        <f>I58+J58+L58+K58+M58+O58+P58</f>
        <v>33</v>
      </c>
      <c r="I58" s="954"/>
      <c r="J58" s="958"/>
      <c r="K58" s="201"/>
      <c r="L58" s="202"/>
      <c r="M58" s="222">
        <f>R58+AB58+AH58+AK58+AO58+AQ58</f>
        <v>10</v>
      </c>
      <c r="N58" s="137">
        <f>T58+AC58+AI58+AM58</f>
        <v>24</v>
      </c>
      <c r="O58" s="526">
        <f t="shared" si="10"/>
        <v>23</v>
      </c>
      <c r="P58" s="223">
        <f t="shared" si="11"/>
        <v>0</v>
      </c>
      <c r="Q58" s="871"/>
      <c r="R58" s="567"/>
      <c r="S58" s="568"/>
      <c r="T58" s="569">
        <v>2</v>
      </c>
      <c r="U58" s="736"/>
      <c r="V58" s="315" t="s">
        <v>68</v>
      </c>
      <c r="W58" s="315" t="s">
        <v>68</v>
      </c>
      <c r="X58" s="738"/>
      <c r="Y58" s="801"/>
      <c r="Z58" s="315" t="s">
        <v>68</v>
      </c>
      <c r="AA58" s="968">
        <v>15</v>
      </c>
      <c r="AB58" s="984">
        <v>10</v>
      </c>
      <c r="AC58" s="985">
        <v>20</v>
      </c>
      <c r="AD58" s="1093"/>
      <c r="AE58" s="968"/>
      <c r="AF58" s="736"/>
      <c r="AG58" s="1286">
        <v>8</v>
      </c>
      <c r="AH58" s="1268"/>
      <c r="AI58" s="1272">
        <v>2</v>
      </c>
      <c r="AJ58" s="868"/>
      <c r="AK58" s="866"/>
      <c r="AL58" s="867"/>
      <c r="AM58" s="292"/>
      <c r="AN58" s="868"/>
      <c r="AO58" s="869"/>
      <c r="AP58" s="870"/>
      <c r="AQ58" s="932"/>
    </row>
    <row r="59" spans="1:43" ht="15">
      <c r="A59" s="913"/>
      <c r="B59" s="728">
        <v>45839</v>
      </c>
      <c r="C59" s="29" t="s">
        <v>708</v>
      </c>
      <c r="D59" s="29" t="s">
        <v>28</v>
      </c>
      <c r="E59" s="385" t="s">
        <v>709</v>
      </c>
      <c r="F59" s="197" t="s">
        <v>157</v>
      </c>
      <c r="G59" s="1303">
        <f t="shared" si="7"/>
        <v>52</v>
      </c>
      <c r="H59" s="1308">
        <f>I59+J59+L59+K59+M59+O59+P59</f>
        <v>32</v>
      </c>
      <c r="I59" s="954"/>
      <c r="J59" s="958"/>
      <c r="K59" s="201"/>
      <c r="L59" s="202"/>
      <c r="M59" s="222">
        <f>R59+AB59+AH59+AK59+AO59+AQ59</f>
        <v>4</v>
      </c>
      <c r="N59" s="137">
        <f>T59+AC59+AI59+AM59</f>
        <v>20</v>
      </c>
      <c r="O59" s="526">
        <f t="shared" si="10"/>
        <v>20</v>
      </c>
      <c r="P59" s="223">
        <f t="shared" si="11"/>
        <v>8</v>
      </c>
      <c r="Q59" s="871"/>
      <c r="R59" s="567"/>
      <c r="S59" s="568"/>
      <c r="T59" s="569"/>
      <c r="U59" s="736"/>
      <c r="V59" s="315"/>
      <c r="W59" s="315"/>
      <c r="X59" s="738"/>
      <c r="Y59" s="801"/>
      <c r="Z59" s="315"/>
      <c r="AA59" s="968"/>
      <c r="AB59" s="984"/>
      <c r="AC59" s="985"/>
      <c r="AD59" s="1093"/>
      <c r="AE59" s="968"/>
      <c r="AF59" s="736">
        <v>8</v>
      </c>
      <c r="AG59" s="1286">
        <v>20</v>
      </c>
      <c r="AH59" s="1268">
        <v>4</v>
      </c>
      <c r="AI59" s="1272">
        <v>20</v>
      </c>
      <c r="AJ59" s="868"/>
      <c r="AK59" s="866"/>
      <c r="AL59" s="867"/>
      <c r="AM59" s="292"/>
      <c r="AN59" s="868"/>
      <c r="AO59" s="869"/>
      <c r="AP59" s="870"/>
      <c r="AQ59" s="932"/>
    </row>
    <row r="60" spans="1:46" ht="15">
      <c r="A60" s="913"/>
      <c r="B60" s="728">
        <v>45839</v>
      </c>
      <c r="C60" s="941" t="s">
        <v>465</v>
      </c>
      <c r="D60" s="92" t="s">
        <v>466</v>
      </c>
      <c r="E60" s="388" t="s">
        <v>51</v>
      </c>
      <c r="F60" s="1301" t="s">
        <v>513</v>
      </c>
      <c r="G60" s="1303">
        <f>M60+O60+P60</f>
        <v>77</v>
      </c>
      <c r="H60" s="188">
        <f>I60+M60+O60+20</f>
        <v>75</v>
      </c>
      <c r="I60" s="955"/>
      <c r="J60" s="1310"/>
      <c r="K60" s="183" t="s">
        <v>68</v>
      </c>
      <c r="L60" s="219" t="s">
        <v>68</v>
      </c>
      <c r="M60" s="222">
        <f>R60+V60+W60+AB60+AH60+AK60+AO60+AQ60</f>
        <v>28</v>
      </c>
      <c r="N60" s="506">
        <f>T60+Z60+AC60+AI60+AM60</f>
        <v>38</v>
      </c>
      <c r="O60" s="942">
        <f t="shared" si="10"/>
        <v>27</v>
      </c>
      <c r="P60" s="186">
        <f t="shared" si="11"/>
        <v>22</v>
      </c>
      <c r="Q60" s="622">
        <v>8</v>
      </c>
      <c r="R60" s="599">
        <v>4</v>
      </c>
      <c r="S60" s="69">
        <v>10</v>
      </c>
      <c r="T60" s="591">
        <v>8</v>
      </c>
      <c r="U60" s="69"/>
      <c r="V60" s="599"/>
      <c r="W60" s="439"/>
      <c r="X60" s="69"/>
      <c r="Y60" s="803"/>
      <c r="Z60" s="591"/>
      <c r="AA60" s="803">
        <v>4</v>
      </c>
      <c r="AB60" s="599">
        <v>12</v>
      </c>
      <c r="AC60" s="591">
        <v>15</v>
      </c>
      <c r="AD60" s="67"/>
      <c r="AE60" s="803"/>
      <c r="AF60" s="69">
        <v>12</v>
      </c>
      <c r="AG60" s="803">
        <v>15</v>
      </c>
      <c r="AH60" s="599">
        <v>12</v>
      </c>
      <c r="AI60" s="591">
        <v>15</v>
      </c>
      <c r="AJ60" s="317"/>
      <c r="AK60" s="316"/>
      <c r="AL60" s="301"/>
      <c r="AM60" s="301"/>
      <c r="AN60" s="317"/>
      <c r="AO60" s="316"/>
      <c r="AP60" s="301"/>
      <c r="AQ60" s="1107"/>
      <c r="AR60" s="464"/>
      <c r="AS60" s="464"/>
      <c r="AT60" s="464"/>
    </row>
    <row r="61" spans="1:44" ht="15.75" thickBot="1">
      <c r="A61" s="915"/>
      <c r="B61" s="916">
        <v>45839</v>
      </c>
      <c r="C61" s="678" t="s">
        <v>405</v>
      </c>
      <c r="D61" s="678" t="s">
        <v>255</v>
      </c>
      <c r="E61" s="1313" t="s">
        <v>238</v>
      </c>
      <c r="F61" s="937" t="s">
        <v>157</v>
      </c>
      <c r="G61" s="1304">
        <f>M61+N61+O61+P61</f>
        <v>44</v>
      </c>
      <c r="H61" s="681">
        <f>I61+J61+K61+L61+M61+O61+P61</f>
        <v>54</v>
      </c>
      <c r="I61" s="1305"/>
      <c r="J61" s="1311"/>
      <c r="K61" s="684">
        <v>12</v>
      </c>
      <c r="L61" s="903">
        <v>10</v>
      </c>
      <c r="M61" s="875">
        <f>R61+V61+W61+AB61+AH61+AK61+AO61+AQ61</f>
        <v>2</v>
      </c>
      <c r="N61" s="876">
        <f>T61+Z61+AC61+AI61+AM61</f>
        <v>12</v>
      </c>
      <c r="O61" s="1299">
        <f t="shared" si="10"/>
        <v>20</v>
      </c>
      <c r="P61" s="899">
        <f t="shared" si="11"/>
        <v>10</v>
      </c>
      <c r="Q61" s="686"/>
      <c r="R61" s="687"/>
      <c r="S61" s="688"/>
      <c r="T61" s="689"/>
      <c r="U61" s="688"/>
      <c r="V61" s="687"/>
      <c r="W61" s="813"/>
      <c r="X61" s="688"/>
      <c r="Y61" s="807"/>
      <c r="Z61" s="689"/>
      <c r="AA61" s="807"/>
      <c r="AB61" s="687"/>
      <c r="AC61" s="689"/>
      <c r="AD61" s="642"/>
      <c r="AE61" s="807"/>
      <c r="AF61" s="688">
        <v>10</v>
      </c>
      <c r="AG61" s="807">
        <v>20</v>
      </c>
      <c r="AH61" s="687">
        <v>2</v>
      </c>
      <c r="AI61" s="689">
        <v>12</v>
      </c>
      <c r="AJ61" s="331"/>
      <c r="AK61" s="324"/>
      <c r="AL61" s="690"/>
      <c r="AM61" s="690"/>
      <c r="AN61" s="331"/>
      <c r="AO61" s="324"/>
      <c r="AP61" s="690"/>
      <c r="AQ61" s="1108"/>
      <c r="AR61" s="464"/>
    </row>
    <row r="62" ht="15.75" thickBot="1"/>
    <row r="63" spans="1:49" ht="15.75" thickBot="1">
      <c r="A63" s="920" t="s">
        <v>675</v>
      </c>
      <c r="B63" s="934">
        <v>45839</v>
      </c>
      <c r="C63" s="1372" t="s">
        <v>459</v>
      </c>
      <c r="D63" s="1373" t="s">
        <v>460</v>
      </c>
      <c r="E63" s="1374" t="s">
        <v>54</v>
      </c>
      <c r="F63" s="1353" t="s">
        <v>513</v>
      </c>
      <c r="G63" s="884">
        <f>M63+O63+P63</f>
        <v>68</v>
      </c>
      <c r="H63" s="1354">
        <f>I63+J63+M63+O63+P63</f>
        <v>68</v>
      </c>
      <c r="I63" s="1355"/>
      <c r="J63" s="1356"/>
      <c r="K63" s="1357" t="s">
        <v>68</v>
      </c>
      <c r="L63" s="1358" t="s">
        <v>68</v>
      </c>
      <c r="M63" s="1000">
        <f>R63+V63+W63+AB63+AH63+AK63+AO63+AQ63</f>
        <v>23</v>
      </c>
      <c r="N63" s="1359">
        <f>T63+Z63+AC63+AI63+AM63</f>
        <v>24</v>
      </c>
      <c r="O63" s="1360">
        <f>Q63+Y63+AA63+AE63+AG63+AL63+AP63</f>
        <v>24</v>
      </c>
      <c r="P63" s="1162">
        <f>S63+U63+X63+AF63+AJ63+AN63+AD63</f>
        <v>21</v>
      </c>
      <c r="Q63" s="1361">
        <v>20</v>
      </c>
      <c r="R63" s="1362">
        <v>15</v>
      </c>
      <c r="S63" s="1363">
        <v>15</v>
      </c>
      <c r="T63" s="1364">
        <v>20</v>
      </c>
      <c r="U63" s="1363">
        <v>4</v>
      </c>
      <c r="V63" s="1362">
        <v>8</v>
      </c>
      <c r="W63" s="1365"/>
      <c r="X63" s="1363">
        <v>2</v>
      </c>
      <c r="Y63" s="1366">
        <v>4</v>
      </c>
      <c r="Z63" s="1364">
        <v>4</v>
      </c>
      <c r="AA63" s="1366"/>
      <c r="AB63" s="1362"/>
      <c r="AC63" s="1364"/>
      <c r="AD63" s="1367"/>
      <c r="AE63" s="1361"/>
      <c r="AF63" s="1363"/>
      <c r="AG63" s="1366"/>
      <c r="AH63" s="1362"/>
      <c r="AI63" s="1364"/>
      <c r="AJ63" s="1368"/>
      <c r="AK63" s="1369"/>
      <c r="AL63" s="1370"/>
      <c r="AM63" s="1370"/>
      <c r="AN63" s="1368"/>
      <c r="AO63" s="1369"/>
      <c r="AP63" s="1370"/>
      <c r="AQ63" s="1371"/>
      <c r="AR63" s="464"/>
      <c r="AS63" s="334"/>
      <c r="AT63" s="334"/>
      <c r="AU63" s="440"/>
      <c r="AV63" s="440"/>
      <c r="AW63" s="440"/>
    </row>
    <row r="64" ht="15.75" thickBot="1"/>
    <row r="65" spans="1:48" ht="15.75" thickBot="1">
      <c r="A65" s="920" t="s">
        <v>675</v>
      </c>
      <c r="B65" s="1375">
        <v>11140</v>
      </c>
      <c r="C65" s="1376" t="s">
        <v>518</v>
      </c>
      <c r="D65" s="1377" t="s">
        <v>37</v>
      </c>
      <c r="E65" s="1386" t="s">
        <v>54</v>
      </c>
      <c r="F65" s="1387" t="s">
        <v>757</v>
      </c>
      <c r="G65" s="1384">
        <f>M65+N65++O65+P65</f>
        <v>18</v>
      </c>
      <c r="H65" s="1393"/>
      <c r="I65" s="1394"/>
      <c r="J65" s="1395"/>
      <c r="K65" s="1396"/>
      <c r="L65" s="1397"/>
      <c r="M65" s="890">
        <f>R65+V65+W65+AB65+AH65+AK65+AO65+AQ65</f>
        <v>10</v>
      </c>
      <c r="N65" s="891">
        <f>T65+Z65+AC65+AI65+AM65</f>
        <v>4</v>
      </c>
      <c r="O65" s="892">
        <f>Q65+Y65+AA65+AE65+AG65+AL65+AP65</f>
        <v>4</v>
      </c>
      <c r="P65" s="893">
        <f>S65+U65+X65+AF65+AJ65+AN65+AD65</f>
        <v>0</v>
      </c>
      <c r="Q65" s="1385"/>
      <c r="R65" s="1379">
        <v>10</v>
      </c>
      <c r="S65" s="1380"/>
      <c r="T65" s="1381"/>
      <c r="U65" s="1363"/>
      <c r="V65" s="1379"/>
      <c r="W65" s="1379"/>
      <c r="X65" s="1380"/>
      <c r="Y65" s="1378"/>
      <c r="Z65" s="1381"/>
      <c r="AA65" s="1378">
        <v>4</v>
      </c>
      <c r="AB65" s="1365"/>
      <c r="AC65" s="1364">
        <v>4</v>
      </c>
      <c r="AD65" s="1363"/>
      <c r="AE65" s="1366"/>
      <c r="AF65" s="1380"/>
      <c r="AG65" s="1378"/>
      <c r="AH65" s="1379"/>
      <c r="AI65" s="1381"/>
      <c r="AJ65" s="1382"/>
      <c r="AK65" s="1007"/>
      <c r="AL65" s="1007"/>
      <c r="AM65" s="1381"/>
      <c r="AN65" s="1380"/>
      <c r="AO65" s="1380"/>
      <c r="AP65" s="1379"/>
      <c r="AQ65" s="1383"/>
      <c r="AR65" s="66"/>
      <c r="AS65" s="66"/>
      <c r="AT65" s="66"/>
      <c r="AU65" s="66"/>
      <c r="AV65" s="6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ABA Gillian</cp:lastModifiedBy>
  <cp:lastPrinted>2013-05-15T18:09:25Z</cp:lastPrinted>
  <dcterms:created xsi:type="dcterms:W3CDTF">2011-06-06T17:54:26Z</dcterms:created>
  <dcterms:modified xsi:type="dcterms:W3CDTF">2014-07-30T19:28:49Z</dcterms:modified>
  <cp:category/>
  <cp:version/>
  <cp:contentType/>
  <cp:contentStatus/>
</cp:coreProperties>
</file>